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\\192.168.1.5\全社向け\F33-営業部\マーケティング課\河合フォルダ\03 報告資料\20210421_【SATORI活用】3-STEPマーケティング\配信資料\05. 収支シミュレーション【完成！】\"/>
    </mc:Choice>
  </mc:AlternateContent>
  <xr:revisionPtr revIDLastSave="0" documentId="13_ncr:1_{EAADB887-8BCF-4268-9FA2-EF6B714AFD3F}" xr6:coauthVersionLast="47" xr6:coauthVersionMax="47" xr10:uidLastSave="{00000000-0000-0000-0000-000000000000}"/>
  <bookViews>
    <workbookView xWindow="-108" yWindow="-108" windowWidth="23256" windowHeight="12576" xr2:uid="{38B45C16-7B71-4BD1-BF0E-7990687C7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" l="1"/>
  <c r="K29" i="1"/>
  <c r="K28" i="1"/>
  <c r="K27" i="1"/>
  <c r="K26" i="1"/>
  <c r="K25" i="1"/>
  <c r="K24" i="1"/>
  <c r="K23" i="1"/>
  <c r="K22" i="1"/>
  <c r="K21" i="1"/>
  <c r="K20" i="1"/>
  <c r="K18" i="1"/>
  <c r="K17" i="1"/>
  <c r="AK21" i="1"/>
  <c r="N7" i="1"/>
  <c r="N6" i="1" s="1"/>
  <c r="N10" i="1"/>
  <c r="N15" i="1"/>
  <c r="N18" i="1" s="1"/>
  <c r="N19" i="1"/>
  <c r="N20" i="1"/>
  <c r="AK22" i="1"/>
  <c r="AK23" i="1"/>
  <c r="AK24" i="1"/>
  <c r="AK25" i="1"/>
  <c r="AK26" i="1"/>
  <c r="AK27" i="1"/>
  <c r="AK28" i="1"/>
  <c r="AK29" i="1"/>
  <c r="AK30" i="1"/>
  <c r="AK20" i="1"/>
  <c r="AK18" i="1"/>
  <c r="AK17" i="1"/>
  <c r="AN15" i="1"/>
  <c r="AN14" i="1"/>
  <c r="AN19" i="1"/>
  <c r="AN20" i="1"/>
  <c r="AN10" i="1"/>
  <c r="AN7" i="1"/>
  <c r="N14" i="1" l="1"/>
  <c r="AN18" i="1"/>
  <c r="AN13" i="1"/>
  <c r="AN17" i="1"/>
  <c r="AN6" i="1"/>
  <c r="N13" i="1" l="1"/>
  <c r="N17" i="1"/>
  <c r="AN16" i="1"/>
  <c r="AN31" i="1" s="1"/>
  <c r="N16" i="1" l="1"/>
  <c r="N31" i="1" s="1"/>
  <c r="AN32" i="1"/>
  <c r="AN38" i="1"/>
  <c r="N32" i="1" l="1"/>
  <c r="N38" i="1"/>
</calcChain>
</file>

<file path=xl/sharedStrings.xml><?xml version="1.0" encoding="utf-8"?>
<sst xmlns="http://schemas.openxmlformats.org/spreadsheetml/2006/main" count="117" uniqueCount="48">
  <si>
    <t>収支シミュレーション</t>
    <rPh sb="0" eb="2">
      <t>シュウシ</t>
    </rPh>
    <phoneticPr fontId="1"/>
  </si>
  <si>
    <t>収支シミュレーションの記入例</t>
    <rPh sb="0" eb="2">
      <t>シュウシ</t>
    </rPh>
    <rPh sb="11" eb="13">
      <t>キニュウ</t>
    </rPh>
    <rPh sb="13" eb="14">
      <t>レイ</t>
    </rPh>
    <phoneticPr fontId="1"/>
  </si>
  <si>
    <t>項目</t>
    <rPh sb="0" eb="2">
      <t>コウモク</t>
    </rPh>
    <phoneticPr fontId="1"/>
  </si>
  <si>
    <t>①売上高（a＋b）</t>
    <rPh sb="1" eb="3">
      <t>ウリアゲ</t>
    </rPh>
    <rPh sb="3" eb="4">
      <t>タカ</t>
    </rPh>
    <phoneticPr fontId="1"/>
  </si>
  <si>
    <t>備考</t>
    <rPh sb="0" eb="2">
      <t>ビコウ</t>
    </rPh>
    <phoneticPr fontId="1"/>
  </si>
  <si>
    <t>金額</t>
    <rPh sb="0" eb="2">
      <t>キンガク</t>
    </rPh>
    <phoneticPr fontId="1"/>
  </si>
  <si>
    <t>a: 技術売上（ⅰ×ⅱ）</t>
    <rPh sb="3" eb="5">
      <t>ギジュツ</t>
    </rPh>
    <rPh sb="5" eb="7">
      <t>ウリアゲ</t>
    </rPh>
    <phoneticPr fontId="1"/>
  </si>
  <si>
    <t>ⅰ: 技術客数</t>
    <rPh sb="3" eb="7">
      <t>ギジュツキャクスウ</t>
    </rPh>
    <phoneticPr fontId="1"/>
  </si>
  <si>
    <t>ⅱ: 技術単価</t>
    <rPh sb="3" eb="5">
      <t>ギジュツ</t>
    </rPh>
    <rPh sb="5" eb="7">
      <t>タンカ</t>
    </rPh>
    <phoneticPr fontId="1"/>
  </si>
  <si>
    <t>b: 店販売上（ⅲ×ⅳ）</t>
    <rPh sb="3" eb="5">
      <t>テンパン</t>
    </rPh>
    <rPh sb="5" eb="7">
      <t>ウリアゲ</t>
    </rPh>
    <phoneticPr fontId="1"/>
  </si>
  <si>
    <t>ⅲ: 店販客数</t>
    <rPh sb="3" eb="5">
      <t>テンパン</t>
    </rPh>
    <rPh sb="5" eb="7">
      <t>キャクスウ</t>
    </rPh>
    <phoneticPr fontId="1"/>
  </si>
  <si>
    <t>ⅳ: 店販単価</t>
    <rPh sb="3" eb="5">
      <t>テンパン</t>
    </rPh>
    <rPh sb="5" eb="7">
      <t>タンカ</t>
    </rPh>
    <phoneticPr fontId="1"/>
  </si>
  <si>
    <t>c: 技術原価（a × 技術原価率</t>
    <rPh sb="3" eb="5">
      <t>ギジュツ</t>
    </rPh>
    <rPh sb="5" eb="7">
      <t>ゲンカ</t>
    </rPh>
    <rPh sb="12" eb="14">
      <t>ギジュツ</t>
    </rPh>
    <rPh sb="14" eb="16">
      <t>ゲンカ</t>
    </rPh>
    <rPh sb="16" eb="17">
      <t>リツ</t>
    </rPh>
    <phoneticPr fontId="3"/>
  </si>
  <si>
    <t>d: 店販原価（b × 店販原価率</t>
    <rPh sb="5" eb="7">
      <t>ゲンカ</t>
    </rPh>
    <rPh sb="12" eb="14">
      <t>テンパン</t>
    </rPh>
    <rPh sb="14" eb="16">
      <t>ゲンカ</t>
    </rPh>
    <rPh sb="16" eb="17">
      <t>リツ</t>
    </rPh>
    <phoneticPr fontId="3"/>
  </si>
  <si>
    <r>
      <t>③</t>
    </r>
    <r>
      <rPr>
        <sz val="11"/>
        <color theme="1"/>
        <rFont val="Meiryo UI"/>
        <family val="2"/>
        <charset val="128"/>
      </rPr>
      <t>粗利（①－</t>
    </r>
    <r>
      <rPr>
        <sz val="11"/>
        <color theme="1"/>
        <rFont val="Meiryo UI"/>
        <family val="2"/>
        <charset val="1"/>
      </rPr>
      <t>②）</t>
    </r>
    <rPh sb="1" eb="3">
      <t>アラリ</t>
    </rPh>
    <phoneticPr fontId="1"/>
  </si>
  <si>
    <t>%</t>
    <phoneticPr fontId="1"/>
  </si>
  <si>
    <t>e: 技術粗利（a－c）</t>
    <rPh sb="3" eb="5">
      <t>ギジュツ</t>
    </rPh>
    <rPh sb="5" eb="7">
      <t>アラリ</t>
    </rPh>
    <phoneticPr fontId="3"/>
  </si>
  <si>
    <t>e: 店販粗利（b－d）</t>
    <rPh sb="3" eb="5">
      <t>テンパン</t>
    </rPh>
    <rPh sb="5" eb="7">
      <t>アラリ</t>
    </rPh>
    <phoneticPr fontId="3"/>
  </si>
  <si>
    <t>対売上高</t>
    <rPh sb="0" eb="1">
      <t>タイ</t>
    </rPh>
    <rPh sb="1" eb="4">
      <t>ウリアゲタカ</t>
    </rPh>
    <phoneticPr fontId="1"/>
  </si>
  <si>
    <t>④販売管理費</t>
    <rPh sb="1" eb="3">
      <t>ハンバイ</t>
    </rPh>
    <rPh sb="3" eb="6">
      <t>カンリヒ</t>
    </rPh>
    <phoneticPr fontId="1"/>
  </si>
  <si>
    <t>人件費</t>
    <rPh sb="0" eb="3">
      <t>ジンケンヒ</t>
    </rPh>
    <phoneticPr fontId="1"/>
  </si>
  <si>
    <t>給与手当</t>
    <rPh sb="0" eb="4">
      <t>キュウヨテアテ</t>
    </rPh>
    <phoneticPr fontId="1"/>
  </si>
  <si>
    <t>福利厚生（社会保険）</t>
    <rPh sb="0" eb="4">
      <t>フクリコウセイ</t>
    </rPh>
    <rPh sb="5" eb="7">
      <t>シャカイ</t>
    </rPh>
    <rPh sb="7" eb="9">
      <t>ホケン</t>
    </rPh>
    <phoneticPr fontId="1"/>
  </si>
  <si>
    <t>水道光熱費</t>
    <rPh sb="0" eb="2">
      <t>スイドウ</t>
    </rPh>
    <rPh sb="2" eb="5">
      <t>コウネツヒ</t>
    </rPh>
    <phoneticPr fontId="3"/>
  </si>
  <si>
    <t>広告宣伝費</t>
    <rPh sb="0" eb="2">
      <t>コウコク</t>
    </rPh>
    <rPh sb="2" eb="5">
      <t>センデンヒ</t>
    </rPh>
    <phoneticPr fontId="3"/>
  </si>
  <si>
    <t>家賃</t>
    <rPh sb="0" eb="2">
      <t>ヤチン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</si>
  <si>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</si>
  <si>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リース料</t>
    <rPh sb="3" eb="4">
      <t>リョウ</t>
    </rPh>
    <phoneticPr fontId="3"/>
  </si>
  <si>
    <t>車両費/旅費交通費</t>
    <rPh sb="0" eb="2">
      <t>シャリョウ</t>
    </rPh>
    <rPh sb="2" eb="3">
      <t>ヒ</t>
    </rPh>
    <rPh sb="4" eb="6">
      <t>リョヒ</t>
    </rPh>
    <rPh sb="6" eb="9">
      <t>コウツウヒ</t>
    </rPh>
    <phoneticPr fontId="3"/>
  </si>
  <si>
    <t>その他経費</t>
    <rPh sb="2" eb="3">
      <t>タ</t>
    </rPh>
    <rPh sb="3" eb="5">
      <t>ケイヒ</t>
    </rPh>
    <phoneticPr fontId="3"/>
  </si>
  <si>
    <t>⑤営業利益（③－④）</t>
    <rPh sb="1" eb="3">
      <t>エイギョウ</t>
    </rPh>
    <rPh sb="3" eb="5">
      <t>リエキ</t>
    </rPh>
    <phoneticPr fontId="3"/>
  </si>
  <si>
    <t>⑥営業利益率（⑤÷①）</t>
    <rPh sb="1" eb="3">
      <t>エイギョウ</t>
    </rPh>
    <rPh sb="3" eb="5">
      <t>リエキ</t>
    </rPh>
    <rPh sb="5" eb="6">
      <t>リツ</t>
    </rPh>
    <phoneticPr fontId="3"/>
  </si>
  <si>
    <t>■現金収支</t>
    <rPh sb="1" eb="3">
      <t>ゲンキン</t>
    </rPh>
    <rPh sb="3" eb="5">
      <t>シュウシ</t>
    </rPh>
    <phoneticPr fontId="1"/>
  </si>
  <si>
    <t>■月次収支</t>
    <rPh sb="1" eb="3">
      <t>ゲツジ</t>
    </rPh>
    <rPh sb="3" eb="5">
      <t>シュウシ</t>
    </rPh>
    <phoneticPr fontId="1"/>
  </si>
  <si>
    <t>⑦減価償却費加算（＋で記載）</t>
    <rPh sb="1" eb="3">
      <t>ゲンカ</t>
    </rPh>
    <rPh sb="3" eb="5">
      <t>ショウキャク</t>
    </rPh>
    <rPh sb="5" eb="6">
      <t>ヒ</t>
    </rPh>
    <rPh sb="6" eb="8">
      <t>カサン</t>
    </rPh>
    <rPh sb="11" eb="13">
      <t>キサイ</t>
    </rPh>
    <phoneticPr fontId="3"/>
  </si>
  <si>
    <t>⑧ローン返済額（-で記載）</t>
    <rPh sb="4" eb="6">
      <t>ヘンサイ</t>
    </rPh>
    <rPh sb="6" eb="7">
      <t>ガク</t>
    </rPh>
    <rPh sb="10" eb="12">
      <t>キサイ</t>
    </rPh>
    <phoneticPr fontId="3"/>
  </si>
  <si>
    <t>⑨月間現金収支（＝⑤＋⑦－⑧）</t>
    <rPh sb="1" eb="3">
      <t>ゲッカン</t>
    </rPh>
    <rPh sb="3" eb="5">
      <t>ゲンキン</t>
    </rPh>
    <rPh sb="5" eb="7">
      <t>シュウシ</t>
    </rPh>
    <phoneticPr fontId="3"/>
  </si>
  <si>
    <t>8～12%ほど</t>
    <phoneticPr fontId="1"/>
  </si>
  <si>
    <t>50~70%ほど</t>
    <phoneticPr fontId="1"/>
  </si>
  <si>
    <t>給与手当の12%</t>
    <rPh sb="0" eb="2">
      <t>キュウヨ</t>
    </rPh>
    <rPh sb="2" eb="4">
      <t>テアテ</t>
    </rPh>
    <phoneticPr fontId="1"/>
  </si>
  <si>
    <t>器具のレンタル料など</t>
    <rPh sb="0" eb="2">
      <t>キグ</t>
    </rPh>
    <rPh sb="7" eb="8">
      <t>リョウ</t>
    </rPh>
    <phoneticPr fontId="1"/>
  </si>
  <si>
    <t>総支給額を月額で換算する</t>
    <rPh sb="0" eb="4">
      <t>ソウシキュウガク</t>
    </rPh>
    <rPh sb="5" eb="7">
      <t>ゲツガク</t>
    </rPh>
    <rPh sb="8" eb="10">
      <t>カンサン</t>
    </rPh>
    <phoneticPr fontId="1"/>
  </si>
  <si>
    <t>収支に戻し入れる</t>
    <rPh sb="0" eb="2">
      <t>シュウシ</t>
    </rPh>
    <rPh sb="3" eb="4">
      <t>モド</t>
    </rPh>
    <rPh sb="5" eb="6">
      <t>イ</t>
    </rPh>
    <phoneticPr fontId="1"/>
  </si>
  <si>
    <t>ー</t>
    <phoneticPr fontId="1"/>
  </si>
  <si>
    <t>＋</t>
    <phoneticPr fontId="1"/>
  </si>
  <si>
    <t>％</t>
    <phoneticPr fontId="1"/>
  </si>
  <si>
    <t>赤枠は記入箇所</t>
    <rPh sb="0" eb="2">
      <t>アカワク</t>
    </rPh>
    <rPh sb="3" eb="5">
      <t>キニュウ</t>
    </rPh>
    <rPh sb="5" eb="7">
      <t>カショ</t>
    </rPh>
    <phoneticPr fontId="1"/>
  </si>
  <si>
    <t>②仕入高（c＋d）</t>
    <rPh sb="1" eb="3">
      <t>シイ</t>
    </rPh>
    <rPh sb="3" eb="4">
      <t>コウ</t>
    </rPh>
    <rPh sb="4" eb="5">
      <t>ウレダカ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</si>
</sst>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00;[Red]\-#,##0.000"/>
  </numFmts>
  <fonts count="7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24"/>
      <color theme="1"/>
      <name val="Meiryo UI"/>
      <family val="3"/>
      <charset val="128"/>
    </font>
    <font>
      <b/>
      <sz val="11"/>
      <color rgb="FFFA7D00"/>
      <name val="Meiryo UI"/>
      <family val="2"/>
      <charset val="128"/>
    </font>
    <font>
      <sz val="11"/>
      <color theme="1"/>
      <name val="Meiryo UI"/>
      <family val="2"/>
      <charset val="1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79998168889431442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79998168889431442"/>
      </right>
      <top style="thin">
        <color theme="4" tint="0.39997558519241921"/>
      </top>
      <bottom style="thin">
        <color theme="4" tint="0.79998168889431442"/>
      </bottom>
      <diagonal/>
    </border>
    <border>
      <left style="thin">
        <color theme="4" tint="0.39997558519241921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39997558519241921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39997558519241921"/>
      </top>
      <bottom/>
      <diagonal/>
    </border>
    <border>
      <left style="thin">
        <color theme="4" tint="0.79998168889431442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79998168889431442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0.39997558519241921"/>
      </right>
      <top/>
      <bottom/>
      <diagonal/>
    </border>
    <border>
      <left style="thin">
        <color theme="4" tint="0.39997558519241921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/>
      <top/>
      <bottom/>
      <diagonal/>
    </border>
    <border>
      <left/>
      <right style="thin">
        <color theme="4" tint="0.79998168889431442"/>
      </right>
      <top/>
      <bottom/>
      <diagonal/>
    </border>
    <border>
      <left/>
      <right style="thin">
        <color theme="4" tint="0.79998168889431442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79998168889431442"/>
      </top>
      <bottom/>
      <diagonal/>
    </border>
    <border>
      <left style="thin">
        <color theme="4" tint="0.79998168889431442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7999816888943144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176" fontId="0" fillId="4" borderId="6" xfId="0" applyNumberFormat="1" applyFill="1" applyBorder="1" applyAlignment="1">
      <alignment vertical="center"/>
    </xf>
    <xf numFmtId="38" fontId="0" fillId="2" borderId="1" xfId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38" fontId="0" fillId="0" borderId="22" xfId="1" applyFont="1" applyFill="1" applyBorder="1" applyAlignment="1">
      <alignment horizontal="right" vertical="center"/>
    </xf>
    <xf numFmtId="38" fontId="0" fillId="0" borderId="23" xfId="1" applyFont="1" applyFill="1" applyBorder="1" applyAlignment="1">
      <alignment horizontal="right" vertical="center"/>
    </xf>
    <xf numFmtId="38" fontId="0" fillId="0" borderId="24" xfId="1" applyFont="1" applyFill="1" applyBorder="1" applyAlignment="1">
      <alignment horizontal="right" vertical="center"/>
    </xf>
    <xf numFmtId="38" fontId="0" fillId="5" borderId="22" xfId="1" applyFont="1" applyFill="1" applyBorder="1" applyAlignment="1">
      <alignment horizontal="right" vertical="center"/>
    </xf>
    <xf numFmtId="38" fontId="0" fillId="5" borderId="23" xfId="1" applyFont="1" applyFill="1" applyBorder="1" applyAlignment="1">
      <alignment horizontal="right" vertical="center"/>
    </xf>
    <xf numFmtId="38" fontId="0" fillId="5" borderId="24" xfId="1" applyFont="1" applyFill="1" applyBorder="1" applyAlignment="1">
      <alignment horizontal="right" vertical="center"/>
    </xf>
    <xf numFmtId="177" fontId="0" fillId="2" borderId="22" xfId="1" applyNumberFormat="1" applyFont="1" applyFill="1" applyBorder="1" applyAlignment="1">
      <alignment horizontal="right" vertical="center"/>
    </xf>
    <xf numFmtId="177" fontId="0" fillId="2" borderId="23" xfId="1" applyNumberFormat="1" applyFont="1" applyFill="1" applyBorder="1" applyAlignment="1">
      <alignment horizontal="right" vertical="center"/>
    </xf>
    <xf numFmtId="177" fontId="0" fillId="2" borderId="24" xfId="1" applyNumberFormat="1" applyFont="1" applyFill="1" applyBorder="1" applyAlignment="1">
      <alignment horizontal="right" vertical="center"/>
    </xf>
    <xf numFmtId="0" fontId="0" fillId="0" borderId="22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176" fontId="0" fillId="0" borderId="1" xfId="1" applyNumberFormat="1" applyFont="1" applyFill="1" applyBorder="1" applyAlignment="1">
      <alignment horizontal="right" vertical="center"/>
    </xf>
    <xf numFmtId="38" fontId="0" fillId="0" borderId="22" xfId="0" applyNumberFormat="1" applyFill="1" applyBorder="1" applyAlignment="1">
      <alignment horizontal="right" vertical="center"/>
    </xf>
    <xf numFmtId="38" fontId="0" fillId="0" borderId="23" xfId="0" applyNumberFormat="1" applyFill="1" applyBorder="1" applyAlignment="1">
      <alignment horizontal="right" vertical="center"/>
    </xf>
    <xf numFmtId="38" fontId="0" fillId="0" borderId="24" xfId="0" applyNumberFormat="1" applyFill="1" applyBorder="1" applyAlignment="1">
      <alignment horizontal="right" vertical="center"/>
    </xf>
    <xf numFmtId="0" fontId="0" fillId="2" borderId="26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4" borderId="13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176" fontId="0" fillId="4" borderId="23" xfId="0" applyNumberFormat="1" applyFill="1" applyBorder="1" applyAlignment="1">
      <alignment horizontal="right" vertical="center"/>
    </xf>
    <xf numFmtId="38" fontId="0" fillId="4" borderId="23" xfId="1" applyFont="1" applyFill="1" applyBorder="1" applyAlignment="1">
      <alignment horizontal="right" vertical="center"/>
    </xf>
    <xf numFmtId="0" fontId="0" fillId="4" borderId="23" xfId="0" applyFill="1" applyBorder="1" applyAlignment="1">
      <alignment horizontal="left" vertical="center"/>
    </xf>
    <xf numFmtId="0" fontId="0" fillId="4" borderId="24" xfId="0" applyFill="1" applyBorder="1" applyAlignment="1">
      <alignment horizontal="left" vertical="center"/>
    </xf>
    <xf numFmtId="0" fontId="0" fillId="4" borderId="25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22" xfId="0" applyFill="1" applyBorder="1" applyAlignment="1">
      <alignment horizontal="right" vertical="center"/>
    </xf>
    <xf numFmtId="0" fontId="0" fillId="0" borderId="24" xfId="0" applyFill="1" applyBorder="1" applyAlignment="1">
      <alignment horizontal="righ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38" fontId="0" fillId="2" borderId="22" xfId="1" applyFont="1" applyFill="1" applyBorder="1" applyAlignment="1">
      <alignment horizontal="right" vertical="center"/>
    </xf>
    <xf numFmtId="38" fontId="0" fillId="2" borderId="23" xfId="1" applyFont="1" applyFill="1" applyBorder="1" applyAlignment="1">
      <alignment horizontal="right" vertical="center"/>
    </xf>
    <xf numFmtId="38" fontId="0" fillId="2" borderId="28" xfId="1" applyFont="1" applyFill="1" applyBorder="1" applyAlignment="1">
      <alignment horizontal="right" vertical="center"/>
    </xf>
    <xf numFmtId="0" fontId="0" fillId="2" borderId="27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38" fontId="0" fillId="2" borderId="27" xfId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38" fontId="0" fillId="2" borderId="16" xfId="1" applyFont="1" applyFill="1" applyBorder="1" applyAlignment="1">
      <alignment horizontal="right" vertical="center"/>
    </xf>
    <xf numFmtId="0" fontId="0" fillId="2" borderId="17" xfId="0" applyFill="1" applyBorder="1" applyAlignment="1">
      <alignment horizontal="left" vertical="center"/>
    </xf>
    <xf numFmtId="38" fontId="0" fillId="2" borderId="21" xfId="1" applyFont="1" applyFill="1" applyBorder="1" applyAlignment="1">
      <alignment horizontal="right" vertical="center"/>
    </xf>
    <xf numFmtId="38" fontId="0" fillId="2" borderId="10" xfId="1" applyFont="1" applyFill="1" applyBorder="1" applyAlignment="1">
      <alignment horizontal="righ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38" fontId="0" fillId="4" borderId="6" xfId="1" applyFont="1" applyFill="1" applyBorder="1" applyAlignment="1">
      <alignment horizontal="right" vertical="center"/>
    </xf>
    <xf numFmtId="0" fontId="0" fillId="4" borderId="4" xfId="0" applyFill="1" applyBorder="1" applyAlignment="1">
      <alignment horizontal="left" vertical="center"/>
    </xf>
    <xf numFmtId="38" fontId="0" fillId="0" borderId="2" xfId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4" borderId="15" xfId="0" applyFill="1" applyBorder="1" applyAlignment="1">
      <alignment horizontal="center" vertical="center"/>
    </xf>
    <xf numFmtId="38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38" fontId="0" fillId="2" borderId="3" xfId="1" applyFont="1" applyFill="1" applyBorder="1" applyAlignment="1">
      <alignment horizontal="right" vertical="center"/>
    </xf>
    <xf numFmtId="38" fontId="0" fillId="2" borderId="20" xfId="1" applyFont="1" applyFill="1" applyBorder="1" applyAlignment="1">
      <alignment horizontal="right" vertical="center"/>
    </xf>
    <xf numFmtId="0" fontId="6" fillId="5" borderId="29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left" vertical="center"/>
    </xf>
    <xf numFmtId="38" fontId="0" fillId="2" borderId="24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B008F-839A-4681-8FED-03D3E1CA6A65}">
  <dimension ref="A1:AZ44"/>
  <sheetViews>
    <sheetView tabSelected="1" view="pageBreakPreview" topLeftCell="A4" zoomScaleNormal="100" zoomScaleSheetLayoutView="100" zoomScalePageLayoutView="70" workbookViewId="0">
      <selection activeCell="AA13" sqref="AA13:AM13"/>
    </sheetView>
  </sheetViews>
  <sheetFormatPr defaultColWidth="2.81640625" defaultRowHeight="18.75" customHeight="1" x14ac:dyDescent="0.3"/>
  <sheetData>
    <row r="1" spans="1:52" ht="18.75" customHeight="1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 t="s">
        <v>1</v>
      </c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</row>
    <row r="2" spans="1:52" ht="18.75" customHeight="1" x14ac:dyDescent="0.3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</row>
    <row r="3" spans="1:52" s="1" customFormat="1" ht="18.7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18.75" customHeight="1" x14ac:dyDescent="0.3">
      <c r="A4" s="2" t="s">
        <v>33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04" t="s">
        <v>46</v>
      </c>
      <c r="O4" s="104"/>
      <c r="P4" s="104"/>
      <c r="Q4" s="104"/>
      <c r="R4" s="104"/>
      <c r="S4" s="6"/>
      <c r="T4" s="6"/>
      <c r="U4" s="6"/>
      <c r="V4" s="6"/>
      <c r="W4" s="6"/>
      <c r="X4" s="6"/>
      <c r="Y4" s="6"/>
      <c r="Z4" s="6"/>
      <c r="AA4" s="2" t="s">
        <v>33</v>
      </c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1:52" ht="18.75" customHeight="1" x14ac:dyDescent="0.3">
      <c r="A5" s="70" t="s">
        <v>2</v>
      </c>
      <c r="B5" s="71"/>
      <c r="C5" s="71"/>
      <c r="D5" s="71"/>
      <c r="E5" s="71"/>
      <c r="F5" s="71"/>
      <c r="G5" s="71"/>
      <c r="H5" s="71"/>
      <c r="I5" s="72"/>
      <c r="J5" s="7"/>
      <c r="K5" s="7"/>
      <c r="L5" s="7"/>
      <c r="M5" s="7"/>
      <c r="N5" s="13" t="s">
        <v>5</v>
      </c>
      <c r="O5" s="14"/>
      <c r="P5" s="14"/>
      <c r="Q5" s="14"/>
      <c r="R5" s="15"/>
      <c r="S5" s="13" t="s">
        <v>4</v>
      </c>
      <c r="T5" s="14"/>
      <c r="U5" s="14"/>
      <c r="V5" s="14"/>
      <c r="W5" s="14"/>
      <c r="X5" s="14"/>
      <c r="Y5" s="14"/>
      <c r="Z5" s="15"/>
      <c r="AA5" s="96" t="s">
        <v>2</v>
      </c>
      <c r="AB5" s="96"/>
      <c r="AC5" s="96"/>
      <c r="AD5" s="96"/>
      <c r="AE5" s="96"/>
      <c r="AF5" s="96"/>
      <c r="AG5" s="96"/>
      <c r="AH5" s="96"/>
      <c r="AI5" s="96"/>
      <c r="AJ5" s="7"/>
      <c r="AK5" s="7"/>
      <c r="AL5" s="7"/>
      <c r="AM5" s="7"/>
      <c r="AN5" s="91" t="s">
        <v>5</v>
      </c>
      <c r="AO5" s="91"/>
      <c r="AP5" s="91"/>
      <c r="AQ5" s="91"/>
      <c r="AR5" s="91"/>
      <c r="AS5" s="13" t="s">
        <v>4</v>
      </c>
      <c r="AT5" s="14"/>
      <c r="AU5" s="14"/>
      <c r="AV5" s="14"/>
      <c r="AW5" s="14"/>
      <c r="AX5" s="14"/>
      <c r="AY5" s="14"/>
      <c r="AZ5" s="15"/>
    </row>
    <row r="6" spans="1:52" ht="18.75" customHeight="1" x14ac:dyDescent="0.3">
      <c r="A6" s="73" t="s">
        <v>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5"/>
      <c r="N6" s="76">
        <f>N7+N10</f>
        <v>0</v>
      </c>
      <c r="O6" s="55"/>
      <c r="P6" s="55"/>
      <c r="Q6" s="55"/>
      <c r="R6" s="56"/>
      <c r="S6" s="57"/>
      <c r="T6" s="58"/>
      <c r="U6" s="58"/>
      <c r="V6" s="58"/>
      <c r="W6" s="58"/>
      <c r="X6" s="58"/>
      <c r="Y6" s="58"/>
      <c r="Z6" s="59"/>
      <c r="AA6" s="97" t="s">
        <v>3</v>
      </c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8">
        <f>AN7+AN10</f>
        <v>2200000</v>
      </c>
      <c r="AO6" s="88"/>
      <c r="AP6" s="88"/>
      <c r="AQ6" s="88"/>
      <c r="AR6" s="88"/>
      <c r="AS6" s="89"/>
      <c r="AT6" s="89"/>
      <c r="AU6" s="89"/>
      <c r="AV6" s="89"/>
      <c r="AW6" s="89"/>
      <c r="AX6" s="89"/>
      <c r="AY6" s="89"/>
      <c r="AZ6" s="90"/>
    </row>
    <row r="7" spans="1:52" ht="18.75" customHeight="1" x14ac:dyDescent="0.3">
      <c r="A7" s="35"/>
      <c r="B7" s="38" t="s">
        <v>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41">
        <f>N8*N9</f>
        <v>0</v>
      </c>
      <c r="O7" s="41"/>
      <c r="P7" s="41"/>
      <c r="Q7" s="41"/>
      <c r="R7" s="41"/>
      <c r="S7" s="42"/>
      <c r="T7" s="42"/>
      <c r="U7" s="42"/>
      <c r="V7" s="42"/>
      <c r="W7" s="42"/>
      <c r="X7" s="42"/>
      <c r="Y7" s="42"/>
      <c r="Z7" s="43"/>
      <c r="AA7" s="66"/>
      <c r="AB7" s="38" t="s">
        <v>6</v>
      </c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92">
        <f>AN8*AN9</f>
        <v>2000000</v>
      </c>
      <c r="AO7" s="92"/>
      <c r="AP7" s="92"/>
      <c r="AQ7" s="92"/>
      <c r="AR7" s="92"/>
      <c r="AS7" s="39"/>
      <c r="AT7" s="39"/>
      <c r="AU7" s="39"/>
      <c r="AV7" s="39"/>
      <c r="AW7" s="39"/>
      <c r="AX7" s="39"/>
      <c r="AY7" s="39"/>
      <c r="AZ7" s="93"/>
    </row>
    <row r="8" spans="1:52" ht="18.75" customHeight="1" x14ac:dyDescent="0.3">
      <c r="A8" s="36"/>
      <c r="B8" s="44"/>
      <c r="C8" s="25" t="s">
        <v>7</v>
      </c>
      <c r="D8" s="26"/>
      <c r="E8" s="26"/>
      <c r="F8" s="26"/>
      <c r="G8" s="26"/>
      <c r="H8" s="26"/>
      <c r="I8" s="26"/>
      <c r="J8" s="26"/>
      <c r="K8" s="26"/>
      <c r="L8" s="26"/>
      <c r="M8" s="27"/>
      <c r="N8" s="19"/>
      <c r="O8" s="20"/>
      <c r="P8" s="20"/>
      <c r="Q8" s="20"/>
      <c r="R8" s="21"/>
      <c r="S8" s="25"/>
      <c r="T8" s="26"/>
      <c r="U8" s="26"/>
      <c r="V8" s="26"/>
      <c r="W8" s="26"/>
      <c r="X8" s="26"/>
      <c r="Y8" s="26"/>
      <c r="Z8" s="27"/>
      <c r="AA8" s="66"/>
      <c r="AB8" s="68"/>
      <c r="AC8" s="69" t="s">
        <v>7</v>
      </c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84">
        <v>100</v>
      </c>
      <c r="AO8" s="84"/>
      <c r="AP8" s="84"/>
      <c r="AQ8" s="84"/>
      <c r="AR8" s="84"/>
      <c r="AS8" s="69"/>
      <c r="AT8" s="69"/>
      <c r="AU8" s="69"/>
      <c r="AV8" s="69"/>
      <c r="AW8" s="69"/>
      <c r="AX8" s="69"/>
      <c r="AY8" s="69"/>
      <c r="AZ8" s="69"/>
    </row>
    <row r="9" spans="1:52" ht="18.75" customHeight="1" x14ac:dyDescent="0.3">
      <c r="A9" s="36"/>
      <c r="B9" s="45"/>
      <c r="C9" s="25" t="s">
        <v>8</v>
      </c>
      <c r="D9" s="26"/>
      <c r="E9" s="26"/>
      <c r="F9" s="26"/>
      <c r="G9" s="26"/>
      <c r="H9" s="26"/>
      <c r="I9" s="26"/>
      <c r="J9" s="26"/>
      <c r="K9" s="26"/>
      <c r="L9" s="26"/>
      <c r="M9" s="27"/>
      <c r="N9" s="19"/>
      <c r="O9" s="20"/>
      <c r="P9" s="20"/>
      <c r="Q9" s="20"/>
      <c r="R9" s="21"/>
      <c r="S9" s="25"/>
      <c r="T9" s="26"/>
      <c r="U9" s="26"/>
      <c r="V9" s="26"/>
      <c r="W9" s="26"/>
      <c r="X9" s="26"/>
      <c r="Y9" s="26"/>
      <c r="Z9" s="27"/>
      <c r="AA9" s="66"/>
      <c r="AB9" s="68"/>
      <c r="AC9" s="82" t="s">
        <v>8</v>
      </c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94">
        <v>20000</v>
      </c>
      <c r="AO9" s="94"/>
      <c r="AP9" s="94"/>
      <c r="AQ9" s="94"/>
      <c r="AR9" s="94"/>
      <c r="AS9" s="82"/>
      <c r="AT9" s="82"/>
      <c r="AU9" s="82"/>
      <c r="AV9" s="82"/>
      <c r="AW9" s="82"/>
      <c r="AX9" s="82"/>
      <c r="AY9" s="82"/>
      <c r="AZ9" s="82"/>
    </row>
    <row r="10" spans="1:52" ht="18.75" customHeight="1" x14ac:dyDescent="0.3">
      <c r="A10" s="36"/>
      <c r="B10" s="38" t="s">
        <v>9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41">
        <f>N11*N12</f>
        <v>0</v>
      </c>
      <c r="O10" s="41"/>
      <c r="P10" s="41"/>
      <c r="Q10" s="41"/>
      <c r="R10" s="41"/>
      <c r="S10" s="42"/>
      <c r="T10" s="42"/>
      <c r="U10" s="42"/>
      <c r="V10" s="42"/>
      <c r="W10" s="42"/>
      <c r="X10" s="42"/>
      <c r="Y10" s="42"/>
      <c r="Z10" s="43"/>
      <c r="AA10" s="66"/>
      <c r="AB10" s="38" t="s">
        <v>9</v>
      </c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92">
        <f>AN11*AN12</f>
        <v>200000</v>
      </c>
      <c r="AO10" s="92"/>
      <c r="AP10" s="92"/>
      <c r="AQ10" s="92"/>
      <c r="AR10" s="92"/>
      <c r="AS10" s="39"/>
      <c r="AT10" s="39"/>
      <c r="AU10" s="39"/>
      <c r="AV10" s="39"/>
      <c r="AW10" s="39"/>
      <c r="AX10" s="39"/>
      <c r="AY10" s="39"/>
      <c r="AZ10" s="93"/>
    </row>
    <row r="11" spans="1:52" ht="18.75" customHeight="1" x14ac:dyDescent="0.3">
      <c r="A11" s="36"/>
      <c r="B11" s="44"/>
      <c r="C11" s="25" t="s">
        <v>10</v>
      </c>
      <c r="D11" s="26"/>
      <c r="E11" s="26"/>
      <c r="F11" s="26"/>
      <c r="G11" s="26"/>
      <c r="H11" s="26"/>
      <c r="I11" s="26"/>
      <c r="J11" s="26"/>
      <c r="K11" s="26"/>
      <c r="L11" s="26"/>
      <c r="M11" s="27"/>
      <c r="N11" s="19"/>
      <c r="O11" s="20"/>
      <c r="P11" s="20"/>
      <c r="Q11" s="20"/>
      <c r="R11" s="21"/>
      <c r="S11" s="25"/>
      <c r="T11" s="26"/>
      <c r="U11" s="26"/>
      <c r="V11" s="26"/>
      <c r="W11" s="26"/>
      <c r="X11" s="26"/>
      <c r="Y11" s="26"/>
      <c r="Z11" s="27"/>
      <c r="AA11" s="66"/>
      <c r="AB11" s="68"/>
      <c r="AC11" s="69" t="s">
        <v>10</v>
      </c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84">
        <v>20</v>
      </c>
      <c r="AO11" s="84"/>
      <c r="AP11" s="84"/>
      <c r="AQ11" s="84"/>
      <c r="AR11" s="84"/>
      <c r="AS11" s="69"/>
      <c r="AT11" s="69"/>
      <c r="AU11" s="69"/>
      <c r="AV11" s="69"/>
      <c r="AW11" s="69"/>
      <c r="AX11" s="69"/>
      <c r="AY11" s="69"/>
      <c r="AZ11" s="69"/>
    </row>
    <row r="12" spans="1:52" ht="18.75" customHeight="1" x14ac:dyDescent="0.3">
      <c r="A12" s="37"/>
      <c r="B12" s="45"/>
      <c r="C12" s="25" t="s">
        <v>11</v>
      </c>
      <c r="D12" s="26"/>
      <c r="E12" s="26"/>
      <c r="F12" s="26"/>
      <c r="G12" s="26"/>
      <c r="H12" s="26"/>
      <c r="I12" s="26"/>
      <c r="J12" s="26"/>
      <c r="K12" s="26"/>
      <c r="L12" s="26"/>
      <c r="M12" s="27"/>
      <c r="N12" s="19"/>
      <c r="O12" s="20"/>
      <c r="P12" s="20"/>
      <c r="Q12" s="20"/>
      <c r="R12" s="21"/>
      <c r="S12" s="25"/>
      <c r="T12" s="26"/>
      <c r="U12" s="26"/>
      <c r="V12" s="26"/>
      <c r="W12" s="26"/>
      <c r="X12" s="26"/>
      <c r="Y12" s="26"/>
      <c r="Z12" s="27"/>
      <c r="AA12" s="80"/>
      <c r="AB12" s="98"/>
      <c r="AC12" s="69" t="s">
        <v>11</v>
      </c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84">
        <v>10000</v>
      </c>
      <c r="AO12" s="84"/>
      <c r="AP12" s="84"/>
      <c r="AQ12" s="84"/>
      <c r="AR12" s="84"/>
      <c r="AS12" s="69"/>
      <c r="AT12" s="69"/>
      <c r="AU12" s="69"/>
      <c r="AV12" s="69"/>
      <c r="AW12" s="69"/>
      <c r="AX12" s="69"/>
      <c r="AY12" s="69"/>
      <c r="AZ12" s="69"/>
    </row>
    <row r="13" spans="1:52" ht="18.75" customHeight="1" x14ac:dyDescent="0.3">
      <c r="A13" s="73" t="s">
        <v>47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5"/>
      <c r="N13" s="76">
        <f>N14+N15</f>
        <v>0</v>
      </c>
      <c r="O13" s="55"/>
      <c r="P13" s="55"/>
      <c r="Q13" s="55"/>
      <c r="R13" s="56"/>
      <c r="S13" s="57"/>
      <c r="T13" s="58"/>
      <c r="U13" s="58"/>
      <c r="V13" s="58"/>
      <c r="W13" s="58"/>
      <c r="X13" s="58"/>
      <c r="Y13" s="58"/>
      <c r="Z13" s="59"/>
      <c r="AA13" s="63" t="s">
        <v>47</v>
      </c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85">
        <f>AN14+AN15</f>
        <v>320000</v>
      </c>
      <c r="AO13" s="85"/>
      <c r="AP13" s="85"/>
      <c r="AQ13" s="85"/>
      <c r="AR13" s="85"/>
      <c r="AS13" s="64"/>
      <c r="AT13" s="64"/>
      <c r="AU13" s="64"/>
      <c r="AV13" s="64"/>
      <c r="AW13" s="64"/>
      <c r="AX13" s="64"/>
      <c r="AY13" s="64"/>
      <c r="AZ13" s="86"/>
    </row>
    <row r="14" spans="1:52" ht="18.75" customHeight="1" x14ac:dyDescent="0.3">
      <c r="A14" s="35"/>
      <c r="B14" s="25" t="s">
        <v>12</v>
      </c>
      <c r="C14" s="26"/>
      <c r="D14" s="26"/>
      <c r="E14" s="26"/>
      <c r="F14" s="26"/>
      <c r="G14" s="26"/>
      <c r="H14" s="26"/>
      <c r="I14" s="26"/>
      <c r="J14" s="27"/>
      <c r="K14" s="46"/>
      <c r="L14" s="47"/>
      <c r="M14" s="5" t="s">
        <v>15</v>
      </c>
      <c r="N14" s="16">
        <f>IFERROR(N7*K14/100,"-")</f>
        <v>0</v>
      </c>
      <c r="O14" s="17"/>
      <c r="P14" s="17"/>
      <c r="Q14" s="17"/>
      <c r="R14" s="18"/>
      <c r="S14" s="25"/>
      <c r="T14" s="26"/>
      <c r="U14" s="26"/>
      <c r="V14" s="26"/>
      <c r="W14" s="26"/>
      <c r="X14" s="26"/>
      <c r="Y14" s="26"/>
      <c r="Z14" s="27"/>
      <c r="AA14" s="66"/>
      <c r="AB14" s="69" t="s">
        <v>12</v>
      </c>
      <c r="AC14" s="69"/>
      <c r="AD14" s="69"/>
      <c r="AE14" s="69"/>
      <c r="AF14" s="69"/>
      <c r="AG14" s="69"/>
      <c r="AH14" s="69"/>
      <c r="AI14" s="69"/>
      <c r="AJ14" s="69"/>
      <c r="AK14" s="83">
        <v>10</v>
      </c>
      <c r="AL14" s="83"/>
      <c r="AM14" s="5" t="s">
        <v>15</v>
      </c>
      <c r="AN14" s="84">
        <f>IFERROR(AN7*AK14/100,"-")</f>
        <v>200000</v>
      </c>
      <c r="AO14" s="84"/>
      <c r="AP14" s="84"/>
      <c r="AQ14" s="84"/>
      <c r="AR14" s="84"/>
      <c r="AS14" s="69" t="s">
        <v>37</v>
      </c>
      <c r="AT14" s="69"/>
      <c r="AU14" s="69"/>
      <c r="AV14" s="69"/>
      <c r="AW14" s="69"/>
      <c r="AX14" s="69"/>
      <c r="AY14" s="69"/>
      <c r="AZ14" s="69"/>
    </row>
    <row r="15" spans="1:52" ht="18.75" customHeight="1" x14ac:dyDescent="0.3">
      <c r="A15" s="37"/>
      <c r="B15" s="25" t="s">
        <v>13</v>
      </c>
      <c r="C15" s="26"/>
      <c r="D15" s="26"/>
      <c r="E15" s="26"/>
      <c r="F15" s="26"/>
      <c r="G15" s="26"/>
      <c r="H15" s="26"/>
      <c r="I15" s="26"/>
      <c r="J15" s="27"/>
      <c r="K15" s="46"/>
      <c r="L15" s="47"/>
      <c r="M15" s="5" t="s">
        <v>15</v>
      </c>
      <c r="N15" s="16">
        <f>IFERROR(N10*K15/100,"-")</f>
        <v>0</v>
      </c>
      <c r="O15" s="17"/>
      <c r="P15" s="17"/>
      <c r="Q15" s="17"/>
      <c r="R15" s="18"/>
      <c r="S15" s="25"/>
      <c r="T15" s="26"/>
      <c r="U15" s="26"/>
      <c r="V15" s="26"/>
      <c r="W15" s="26"/>
      <c r="X15" s="26"/>
      <c r="Y15" s="26"/>
      <c r="Z15" s="27"/>
      <c r="AA15" s="80"/>
      <c r="AB15" s="69" t="s">
        <v>13</v>
      </c>
      <c r="AC15" s="69"/>
      <c r="AD15" s="69"/>
      <c r="AE15" s="69"/>
      <c r="AF15" s="69"/>
      <c r="AG15" s="69"/>
      <c r="AH15" s="69"/>
      <c r="AI15" s="69"/>
      <c r="AJ15" s="69"/>
      <c r="AK15" s="83">
        <v>60</v>
      </c>
      <c r="AL15" s="83"/>
      <c r="AM15" s="5" t="s">
        <v>15</v>
      </c>
      <c r="AN15" s="84">
        <f>IFERROR(AN10*AK15/100,"-")</f>
        <v>120000</v>
      </c>
      <c r="AO15" s="84"/>
      <c r="AP15" s="84"/>
      <c r="AQ15" s="84"/>
      <c r="AR15" s="84"/>
      <c r="AS15" s="69" t="s">
        <v>38</v>
      </c>
      <c r="AT15" s="69"/>
      <c r="AU15" s="69"/>
      <c r="AV15" s="69"/>
      <c r="AW15" s="69"/>
      <c r="AX15" s="69"/>
      <c r="AY15" s="69"/>
      <c r="AZ15" s="69"/>
    </row>
    <row r="16" spans="1:52" ht="18.75" customHeight="1" x14ac:dyDescent="0.3">
      <c r="A16" s="48" t="s">
        <v>14</v>
      </c>
      <c r="B16" s="49"/>
      <c r="C16" s="49"/>
      <c r="D16" s="49"/>
      <c r="E16" s="49"/>
      <c r="F16" s="49"/>
      <c r="G16" s="49"/>
      <c r="H16" s="49"/>
      <c r="I16" s="49"/>
      <c r="J16" s="50"/>
      <c r="K16" s="51" t="s">
        <v>18</v>
      </c>
      <c r="L16" s="52"/>
      <c r="M16" s="53"/>
      <c r="N16" s="54">
        <f>N17+N18</f>
        <v>0</v>
      </c>
      <c r="O16" s="55"/>
      <c r="P16" s="55"/>
      <c r="Q16" s="55"/>
      <c r="R16" s="56"/>
      <c r="S16" s="57"/>
      <c r="T16" s="58"/>
      <c r="U16" s="58"/>
      <c r="V16" s="58"/>
      <c r="W16" s="58"/>
      <c r="X16" s="58"/>
      <c r="Y16" s="58"/>
      <c r="Z16" s="59"/>
      <c r="AA16" s="77" t="s">
        <v>14</v>
      </c>
      <c r="AB16" s="78"/>
      <c r="AC16" s="78"/>
      <c r="AD16" s="78"/>
      <c r="AE16" s="78"/>
      <c r="AF16" s="78"/>
      <c r="AG16" s="78"/>
      <c r="AH16" s="78"/>
      <c r="AI16" s="78"/>
      <c r="AJ16" s="79"/>
      <c r="AK16" s="81" t="s">
        <v>18</v>
      </c>
      <c r="AL16" s="81"/>
      <c r="AM16" s="81"/>
      <c r="AN16" s="87">
        <f>AN17+AN18</f>
        <v>1880000</v>
      </c>
      <c r="AO16" s="88"/>
      <c r="AP16" s="88"/>
      <c r="AQ16" s="88"/>
      <c r="AR16" s="88"/>
      <c r="AS16" s="89"/>
      <c r="AT16" s="89"/>
      <c r="AU16" s="89"/>
      <c r="AV16" s="89"/>
      <c r="AW16" s="89"/>
      <c r="AX16" s="89"/>
      <c r="AY16" s="89"/>
      <c r="AZ16" s="90"/>
    </row>
    <row r="17" spans="1:52" ht="18.75" customHeight="1" x14ac:dyDescent="0.3">
      <c r="A17" s="35"/>
      <c r="B17" s="25" t="s">
        <v>16</v>
      </c>
      <c r="C17" s="26"/>
      <c r="D17" s="26"/>
      <c r="E17" s="26"/>
      <c r="F17" s="26"/>
      <c r="G17" s="26"/>
      <c r="H17" s="26"/>
      <c r="I17" s="26"/>
      <c r="J17" s="27"/>
      <c r="K17" s="31">
        <f>IFERROR(N17/$AN$6*100,"-")</f>
        <v>0</v>
      </c>
      <c r="L17" s="31"/>
      <c r="M17" s="10" t="s">
        <v>15</v>
      </c>
      <c r="N17" s="16">
        <f>N7-N14</f>
        <v>0</v>
      </c>
      <c r="O17" s="17"/>
      <c r="P17" s="17"/>
      <c r="Q17" s="17"/>
      <c r="R17" s="18"/>
      <c r="S17" s="25"/>
      <c r="T17" s="26"/>
      <c r="U17" s="26"/>
      <c r="V17" s="26"/>
      <c r="W17" s="26"/>
      <c r="X17" s="26"/>
      <c r="Y17" s="26"/>
      <c r="Z17" s="27"/>
      <c r="AA17" s="66"/>
      <c r="AB17" s="69" t="s">
        <v>16</v>
      </c>
      <c r="AC17" s="69"/>
      <c r="AD17" s="69"/>
      <c r="AE17" s="69"/>
      <c r="AF17" s="69"/>
      <c r="AG17" s="69"/>
      <c r="AH17" s="69"/>
      <c r="AI17" s="69"/>
      <c r="AJ17" s="69"/>
      <c r="AK17" s="31">
        <f>IFERROR(AN17/$AN$6*100,"-")</f>
        <v>81.818181818181827</v>
      </c>
      <c r="AL17" s="31"/>
      <c r="AM17" s="10" t="s">
        <v>15</v>
      </c>
      <c r="AN17" s="84">
        <f>AN7-AN14</f>
        <v>1800000</v>
      </c>
      <c r="AO17" s="84"/>
      <c r="AP17" s="84"/>
      <c r="AQ17" s="84"/>
      <c r="AR17" s="84"/>
      <c r="AS17" s="69"/>
      <c r="AT17" s="69"/>
      <c r="AU17" s="69"/>
      <c r="AV17" s="69"/>
      <c r="AW17" s="69"/>
      <c r="AX17" s="69"/>
      <c r="AY17" s="69"/>
      <c r="AZ17" s="69"/>
    </row>
    <row r="18" spans="1:52" ht="18.75" customHeight="1" x14ac:dyDescent="0.3">
      <c r="A18" s="37"/>
      <c r="B18" s="25" t="s">
        <v>17</v>
      </c>
      <c r="C18" s="26"/>
      <c r="D18" s="26"/>
      <c r="E18" s="26"/>
      <c r="F18" s="26"/>
      <c r="G18" s="26"/>
      <c r="H18" s="26"/>
      <c r="I18" s="26"/>
      <c r="J18" s="27"/>
      <c r="K18" s="31">
        <f>IFERROR(N18/$AN$6*100,"-")</f>
        <v>0</v>
      </c>
      <c r="L18" s="31"/>
      <c r="M18" s="10" t="s">
        <v>15</v>
      </c>
      <c r="N18" s="16">
        <f>N10-N15</f>
        <v>0</v>
      </c>
      <c r="O18" s="17"/>
      <c r="P18" s="17"/>
      <c r="Q18" s="17"/>
      <c r="R18" s="18"/>
      <c r="S18" s="25"/>
      <c r="T18" s="26"/>
      <c r="U18" s="26"/>
      <c r="V18" s="26"/>
      <c r="W18" s="26"/>
      <c r="X18" s="26"/>
      <c r="Y18" s="26"/>
      <c r="Z18" s="27"/>
      <c r="AA18" s="80"/>
      <c r="AB18" s="69" t="s">
        <v>17</v>
      </c>
      <c r="AC18" s="69"/>
      <c r="AD18" s="69"/>
      <c r="AE18" s="69"/>
      <c r="AF18" s="69"/>
      <c r="AG18" s="69"/>
      <c r="AH18" s="69"/>
      <c r="AI18" s="69"/>
      <c r="AJ18" s="69"/>
      <c r="AK18" s="31">
        <f>IFERROR(AN18/$AN$6*100,"-")</f>
        <v>3.6363636363636362</v>
      </c>
      <c r="AL18" s="31"/>
      <c r="AM18" s="10" t="s">
        <v>15</v>
      </c>
      <c r="AN18" s="84">
        <f>AN10-AN15</f>
        <v>80000</v>
      </c>
      <c r="AO18" s="84"/>
      <c r="AP18" s="84"/>
      <c r="AQ18" s="84"/>
      <c r="AR18" s="84"/>
      <c r="AS18" s="69"/>
      <c r="AT18" s="69"/>
      <c r="AU18" s="69"/>
      <c r="AV18" s="69"/>
      <c r="AW18" s="69"/>
      <c r="AX18" s="69"/>
      <c r="AY18" s="69"/>
      <c r="AZ18" s="69"/>
    </row>
    <row r="19" spans="1:52" ht="18.75" customHeight="1" x14ac:dyDescent="0.3">
      <c r="A19" s="73" t="s">
        <v>19</v>
      </c>
      <c r="B19" s="74"/>
      <c r="C19" s="74"/>
      <c r="D19" s="74"/>
      <c r="E19" s="74"/>
      <c r="F19" s="74"/>
      <c r="G19" s="74"/>
      <c r="H19" s="74"/>
      <c r="I19" s="74"/>
      <c r="J19" s="101"/>
      <c r="K19" s="62" t="s">
        <v>18</v>
      </c>
      <c r="L19" s="62"/>
      <c r="M19" s="62"/>
      <c r="N19" s="54">
        <f>SUM(N20,N23:R30)</f>
        <v>0</v>
      </c>
      <c r="O19" s="55"/>
      <c r="P19" s="55"/>
      <c r="Q19" s="55"/>
      <c r="R19" s="56"/>
      <c r="S19" s="57"/>
      <c r="T19" s="58"/>
      <c r="U19" s="58"/>
      <c r="V19" s="58"/>
      <c r="W19" s="58"/>
      <c r="X19" s="58"/>
      <c r="Y19" s="58"/>
      <c r="Z19" s="59"/>
      <c r="AA19" s="63" t="s">
        <v>19</v>
      </c>
      <c r="AB19" s="64"/>
      <c r="AC19" s="64"/>
      <c r="AD19" s="64"/>
      <c r="AE19" s="64"/>
      <c r="AF19" s="64"/>
      <c r="AG19" s="64"/>
      <c r="AH19" s="64"/>
      <c r="AI19" s="64"/>
      <c r="AJ19" s="65"/>
      <c r="AK19" s="62" t="s">
        <v>18</v>
      </c>
      <c r="AL19" s="62"/>
      <c r="AM19" s="62"/>
      <c r="AN19" s="103">
        <f>SUM(AN20,AN23:AR30)</f>
        <v>1248000</v>
      </c>
      <c r="AO19" s="85"/>
      <c r="AP19" s="85"/>
      <c r="AQ19" s="85"/>
      <c r="AR19" s="85"/>
      <c r="AS19" s="64"/>
      <c r="AT19" s="64"/>
      <c r="AU19" s="64"/>
      <c r="AV19" s="64"/>
      <c r="AW19" s="64"/>
      <c r="AX19" s="64"/>
      <c r="AY19" s="64"/>
      <c r="AZ19" s="86"/>
    </row>
    <row r="20" spans="1:52" ht="18.75" customHeight="1" x14ac:dyDescent="0.3">
      <c r="A20" s="35"/>
      <c r="B20" s="38" t="s">
        <v>20</v>
      </c>
      <c r="C20" s="39"/>
      <c r="D20" s="39"/>
      <c r="E20" s="39"/>
      <c r="F20" s="39"/>
      <c r="G20" s="39"/>
      <c r="H20" s="39"/>
      <c r="I20" s="39"/>
      <c r="J20" s="39"/>
      <c r="K20" s="40">
        <f>IFERROR(N20/$AN$6*100,"-")</f>
        <v>0</v>
      </c>
      <c r="L20" s="40"/>
      <c r="M20" s="11" t="s">
        <v>15</v>
      </c>
      <c r="N20" s="41">
        <f>N21+N22</f>
        <v>0</v>
      </c>
      <c r="O20" s="41"/>
      <c r="P20" s="41"/>
      <c r="Q20" s="41"/>
      <c r="R20" s="41"/>
      <c r="S20" s="42"/>
      <c r="T20" s="42"/>
      <c r="U20" s="42"/>
      <c r="V20" s="42"/>
      <c r="W20" s="42"/>
      <c r="X20" s="42"/>
      <c r="Y20" s="42"/>
      <c r="Z20" s="43"/>
      <c r="AA20" s="66"/>
      <c r="AB20" s="38" t="s">
        <v>20</v>
      </c>
      <c r="AC20" s="39"/>
      <c r="AD20" s="39"/>
      <c r="AE20" s="39"/>
      <c r="AF20" s="39"/>
      <c r="AG20" s="39"/>
      <c r="AH20" s="39"/>
      <c r="AI20" s="39"/>
      <c r="AJ20" s="39"/>
      <c r="AK20" s="40">
        <f>IFERROR(AN20/$AN$6*100,"-")</f>
        <v>20.363636363636363</v>
      </c>
      <c r="AL20" s="40"/>
      <c r="AM20" s="11" t="s">
        <v>15</v>
      </c>
      <c r="AN20" s="92">
        <f>AN21+AN22</f>
        <v>448000</v>
      </c>
      <c r="AO20" s="92"/>
      <c r="AP20" s="92"/>
      <c r="AQ20" s="92"/>
      <c r="AR20" s="92"/>
      <c r="AS20" s="39"/>
      <c r="AT20" s="39"/>
      <c r="AU20" s="39"/>
      <c r="AV20" s="39"/>
      <c r="AW20" s="39"/>
      <c r="AX20" s="39"/>
      <c r="AY20" s="39"/>
      <c r="AZ20" s="93"/>
    </row>
    <row r="21" spans="1:52" ht="18.75" customHeight="1" x14ac:dyDescent="0.3">
      <c r="A21" s="36"/>
      <c r="B21" s="44"/>
      <c r="C21" s="25" t="s">
        <v>21</v>
      </c>
      <c r="D21" s="26"/>
      <c r="E21" s="26"/>
      <c r="F21" s="26"/>
      <c r="G21" s="26"/>
      <c r="H21" s="26"/>
      <c r="I21" s="26"/>
      <c r="J21" s="27"/>
      <c r="K21" s="31">
        <f>IFERROR(N21/$AN$6*100,"-")</f>
        <v>0</v>
      </c>
      <c r="L21" s="31"/>
      <c r="M21" s="10" t="s">
        <v>15</v>
      </c>
      <c r="N21" s="19"/>
      <c r="O21" s="20"/>
      <c r="P21" s="20"/>
      <c r="Q21" s="20"/>
      <c r="R21" s="21"/>
      <c r="S21" s="25"/>
      <c r="T21" s="26"/>
      <c r="U21" s="26"/>
      <c r="V21" s="26"/>
      <c r="W21" s="26"/>
      <c r="X21" s="26"/>
      <c r="Y21" s="26"/>
      <c r="Z21" s="27"/>
      <c r="AA21" s="66"/>
      <c r="AB21" s="68"/>
      <c r="AC21" s="69" t="s">
        <v>21</v>
      </c>
      <c r="AD21" s="69"/>
      <c r="AE21" s="69"/>
      <c r="AF21" s="69"/>
      <c r="AG21" s="69"/>
      <c r="AH21" s="69"/>
      <c r="AI21" s="69"/>
      <c r="AJ21" s="69"/>
      <c r="AK21" s="31">
        <f>IFERROR(AN21/$AN$6*100,"-")</f>
        <v>18.181818181818183</v>
      </c>
      <c r="AL21" s="31"/>
      <c r="AM21" s="10" t="s">
        <v>15</v>
      </c>
      <c r="AN21" s="84">
        <v>400000</v>
      </c>
      <c r="AO21" s="84"/>
      <c r="AP21" s="84"/>
      <c r="AQ21" s="84"/>
      <c r="AR21" s="84"/>
      <c r="AS21" s="69" t="s">
        <v>41</v>
      </c>
      <c r="AT21" s="69"/>
      <c r="AU21" s="69"/>
      <c r="AV21" s="69"/>
      <c r="AW21" s="69"/>
      <c r="AX21" s="69"/>
      <c r="AY21" s="69"/>
      <c r="AZ21" s="69"/>
    </row>
    <row r="22" spans="1:52" ht="18.75" customHeight="1" x14ac:dyDescent="0.3">
      <c r="A22" s="36"/>
      <c r="B22" s="45"/>
      <c r="C22" s="25" t="s">
        <v>22</v>
      </c>
      <c r="D22" s="26"/>
      <c r="E22" s="26"/>
      <c r="F22" s="26"/>
      <c r="G22" s="26"/>
      <c r="H22" s="26"/>
      <c r="I22" s="26"/>
      <c r="J22" s="27"/>
      <c r="K22" s="31">
        <f t="shared" ref="K22:K30" si="0">IFERROR(N22/$AN$6*100,"-")</f>
        <v>0</v>
      </c>
      <c r="L22" s="31"/>
      <c r="M22" s="10" t="s">
        <v>15</v>
      </c>
      <c r="N22" s="19"/>
      <c r="O22" s="20"/>
      <c r="P22" s="20"/>
      <c r="Q22" s="20"/>
      <c r="R22" s="21"/>
      <c r="S22" s="25"/>
      <c r="T22" s="26"/>
      <c r="U22" s="26"/>
      <c r="V22" s="26"/>
      <c r="W22" s="26"/>
      <c r="X22" s="26"/>
      <c r="Y22" s="26"/>
      <c r="Z22" s="27"/>
      <c r="AA22" s="66"/>
      <c r="AB22" s="68"/>
      <c r="AC22" s="69" t="s">
        <v>22</v>
      </c>
      <c r="AD22" s="69"/>
      <c r="AE22" s="69"/>
      <c r="AF22" s="69"/>
      <c r="AG22" s="69"/>
      <c r="AH22" s="69"/>
      <c r="AI22" s="69"/>
      <c r="AJ22" s="69"/>
      <c r="AK22" s="31">
        <f t="shared" ref="AK22:AK30" si="1">IFERROR(AN22/$AN$6*100,"-")</f>
        <v>2.1818181818181821</v>
      </c>
      <c r="AL22" s="31"/>
      <c r="AM22" s="10" t="s">
        <v>15</v>
      </c>
      <c r="AN22" s="84">
        <v>48000</v>
      </c>
      <c r="AO22" s="84"/>
      <c r="AP22" s="84"/>
      <c r="AQ22" s="84"/>
      <c r="AR22" s="84"/>
      <c r="AS22" s="69" t="s">
        <v>39</v>
      </c>
      <c r="AT22" s="69"/>
      <c r="AU22" s="69"/>
      <c r="AV22" s="69"/>
      <c r="AW22" s="69"/>
      <c r="AX22" s="69"/>
      <c r="AY22" s="69"/>
      <c r="AZ22" s="69"/>
    </row>
    <row r="23" spans="1:52" ht="18.75" customHeight="1" x14ac:dyDescent="0.3">
      <c r="A23" s="36"/>
      <c r="B23" s="25" t="s">
        <v>23</v>
      </c>
      <c r="C23" s="26"/>
      <c r="D23" s="26"/>
      <c r="E23" s="26"/>
      <c r="F23" s="26"/>
      <c r="G23" s="26"/>
      <c r="H23" s="26"/>
      <c r="I23" s="26"/>
      <c r="J23" s="27"/>
      <c r="K23" s="31">
        <f t="shared" si="0"/>
        <v>0</v>
      </c>
      <c r="L23" s="31"/>
      <c r="M23" s="10" t="s">
        <v>15</v>
      </c>
      <c r="N23" s="19"/>
      <c r="O23" s="20"/>
      <c r="P23" s="20"/>
      <c r="Q23" s="20"/>
      <c r="R23" s="21"/>
      <c r="S23" s="25"/>
      <c r="T23" s="26"/>
      <c r="U23" s="26"/>
      <c r="V23" s="26"/>
      <c r="W23" s="26"/>
      <c r="X23" s="26"/>
      <c r="Y23" s="26"/>
      <c r="Z23" s="27"/>
      <c r="AA23" s="66"/>
      <c r="AB23" s="69" t="s">
        <v>23</v>
      </c>
      <c r="AC23" s="69"/>
      <c r="AD23" s="69"/>
      <c r="AE23" s="69"/>
      <c r="AF23" s="69"/>
      <c r="AG23" s="69"/>
      <c r="AH23" s="69"/>
      <c r="AI23" s="69"/>
      <c r="AJ23" s="69"/>
      <c r="AK23" s="31">
        <f t="shared" si="1"/>
        <v>4.5454545454545459</v>
      </c>
      <c r="AL23" s="31"/>
      <c r="AM23" s="10" t="s">
        <v>15</v>
      </c>
      <c r="AN23" s="84">
        <v>100000</v>
      </c>
      <c r="AO23" s="84"/>
      <c r="AP23" s="84"/>
      <c r="AQ23" s="84"/>
      <c r="AR23" s="84"/>
      <c r="AS23" s="69"/>
      <c r="AT23" s="69"/>
      <c r="AU23" s="69"/>
      <c r="AV23" s="69"/>
      <c r="AW23" s="69"/>
      <c r="AX23" s="69"/>
      <c r="AY23" s="69"/>
      <c r="AZ23" s="69"/>
    </row>
    <row r="24" spans="1:52" ht="18.75" customHeight="1" x14ac:dyDescent="0.3">
      <c r="A24" s="36"/>
      <c r="B24" s="25" t="s">
        <v>24</v>
      </c>
      <c r="C24" s="26"/>
      <c r="D24" s="26"/>
      <c r="E24" s="26"/>
      <c r="F24" s="26"/>
      <c r="G24" s="26"/>
      <c r="H24" s="26"/>
      <c r="I24" s="26"/>
      <c r="J24" s="27"/>
      <c r="K24" s="31">
        <f t="shared" si="0"/>
        <v>0</v>
      </c>
      <c r="L24" s="31"/>
      <c r="M24" s="10" t="s">
        <v>15</v>
      </c>
      <c r="N24" s="19"/>
      <c r="O24" s="20"/>
      <c r="P24" s="20"/>
      <c r="Q24" s="20"/>
      <c r="R24" s="21"/>
      <c r="S24" s="25"/>
      <c r="T24" s="26"/>
      <c r="U24" s="26"/>
      <c r="V24" s="26"/>
      <c r="W24" s="26"/>
      <c r="X24" s="26"/>
      <c r="Y24" s="26"/>
      <c r="Z24" s="27"/>
      <c r="AA24" s="66"/>
      <c r="AB24" s="69" t="s">
        <v>24</v>
      </c>
      <c r="AC24" s="69"/>
      <c r="AD24" s="69"/>
      <c r="AE24" s="69"/>
      <c r="AF24" s="69"/>
      <c r="AG24" s="69"/>
      <c r="AH24" s="69"/>
      <c r="AI24" s="69"/>
      <c r="AJ24" s="69"/>
      <c r="AK24" s="31">
        <f t="shared" si="1"/>
        <v>13.636363636363635</v>
      </c>
      <c r="AL24" s="31"/>
      <c r="AM24" s="10" t="s">
        <v>15</v>
      </c>
      <c r="AN24" s="84">
        <v>300000</v>
      </c>
      <c r="AO24" s="84"/>
      <c r="AP24" s="84"/>
      <c r="AQ24" s="84"/>
      <c r="AR24" s="84"/>
      <c r="AS24" s="69"/>
      <c r="AT24" s="69"/>
      <c r="AU24" s="69"/>
      <c r="AV24" s="69"/>
      <c r="AW24" s="69"/>
      <c r="AX24" s="69"/>
      <c r="AY24" s="69"/>
      <c r="AZ24" s="69"/>
    </row>
    <row r="25" spans="1:52" ht="18.75" customHeight="1" x14ac:dyDescent="0.3">
      <c r="A25" s="36"/>
      <c r="B25" s="25" t="s">
        <v>25</v>
      </c>
      <c r="C25" s="26"/>
      <c r="D25" s="26"/>
      <c r="E25" s="26"/>
      <c r="F25" s="26"/>
      <c r="G25" s="26"/>
      <c r="H25" s="26"/>
      <c r="I25" s="26"/>
      <c r="J25" s="27"/>
      <c r="K25" s="31">
        <f t="shared" si="0"/>
        <v>0</v>
      </c>
      <c r="L25" s="31"/>
      <c r="M25" s="10" t="s">
        <v>15</v>
      </c>
      <c r="N25" s="19"/>
      <c r="O25" s="20"/>
      <c r="P25" s="20"/>
      <c r="Q25" s="20"/>
      <c r="R25" s="21"/>
      <c r="S25" s="25"/>
      <c r="T25" s="26"/>
      <c r="U25" s="26"/>
      <c r="V25" s="26"/>
      <c r="W25" s="26"/>
      <c r="X25" s="26"/>
      <c r="Y25" s="26"/>
      <c r="Z25" s="27"/>
      <c r="AA25" s="66"/>
      <c r="AB25" s="69" t="s">
        <v>25</v>
      </c>
      <c r="AC25" s="69"/>
      <c r="AD25" s="69"/>
      <c r="AE25" s="69"/>
      <c r="AF25" s="69"/>
      <c r="AG25" s="69"/>
      <c r="AH25" s="69"/>
      <c r="AI25" s="69"/>
      <c r="AJ25" s="69"/>
      <c r="AK25" s="31">
        <f t="shared" si="1"/>
        <v>9.0909090909090917</v>
      </c>
      <c r="AL25" s="31"/>
      <c r="AM25" s="10" t="s">
        <v>15</v>
      </c>
      <c r="AN25" s="84">
        <v>200000</v>
      </c>
      <c r="AO25" s="84"/>
      <c r="AP25" s="84"/>
      <c r="AQ25" s="84"/>
      <c r="AR25" s="84"/>
      <c r="AS25" s="69"/>
      <c r="AT25" s="69"/>
      <c r="AU25" s="69"/>
      <c r="AV25" s="69"/>
      <c r="AW25" s="69"/>
      <c r="AX25" s="69"/>
      <c r="AY25" s="69"/>
      <c r="AZ25" s="69"/>
    </row>
    <row r="26" spans="1:52" ht="18.75" customHeight="1" x14ac:dyDescent="0.3">
      <c r="A26" s="36"/>
      <c r="B26" s="25" t="s">
        <v>26</v>
      </c>
      <c r="C26" s="26"/>
      <c r="D26" s="26"/>
      <c r="E26" s="26"/>
      <c r="F26" s="26"/>
      <c r="G26" s="26"/>
      <c r="H26" s="26"/>
      <c r="I26" s="26"/>
      <c r="J26" s="27"/>
      <c r="K26" s="31">
        <f t="shared" si="0"/>
        <v>0</v>
      </c>
      <c r="L26" s="31"/>
      <c r="M26" s="10" t="s">
        <v>15</v>
      </c>
      <c r="N26" s="19"/>
      <c r="O26" s="20"/>
      <c r="P26" s="20"/>
      <c r="Q26" s="20"/>
      <c r="R26" s="21"/>
      <c r="S26" s="25"/>
      <c r="T26" s="26"/>
      <c r="U26" s="26"/>
      <c r="V26" s="26"/>
      <c r="W26" s="26"/>
      <c r="X26" s="26"/>
      <c r="Y26" s="26"/>
      <c r="Z26" s="27"/>
      <c r="AA26" s="66"/>
      <c r="AB26" s="69" t="s">
        <v>26</v>
      </c>
      <c r="AC26" s="69"/>
      <c r="AD26" s="69"/>
      <c r="AE26" s="69"/>
      <c r="AF26" s="69"/>
      <c r="AG26" s="69"/>
      <c r="AH26" s="69"/>
      <c r="AI26" s="69"/>
      <c r="AJ26" s="69"/>
      <c r="AK26" s="31">
        <f t="shared" si="1"/>
        <v>2.2727272727272729</v>
      </c>
      <c r="AL26" s="31"/>
      <c r="AM26" s="10" t="s">
        <v>15</v>
      </c>
      <c r="AN26" s="84">
        <v>50000</v>
      </c>
      <c r="AO26" s="84"/>
      <c r="AP26" s="84"/>
      <c r="AQ26" s="84"/>
      <c r="AR26" s="84"/>
      <c r="AS26" s="69"/>
      <c r="AT26" s="69"/>
      <c r="AU26" s="69"/>
      <c r="AV26" s="69"/>
      <c r="AW26" s="69"/>
      <c r="AX26" s="69"/>
      <c r="AY26" s="69"/>
      <c r="AZ26" s="69"/>
    </row>
    <row r="27" spans="1:52" ht="18.75" customHeight="1" x14ac:dyDescent="0.3">
      <c r="A27" s="36"/>
      <c r="B27" s="25" t="s">
        <v>27</v>
      </c>
      <c r="C27" s="26"/>
      <c r="D27" s="26"/>
      <c r="E27" s="26"/>
      <c r="F27" s="26"/>
      <c r="G27" s="26"/>
      <c r="H27" s="26"/>
      <c r="I27" s="26"/>
      <c r="J27" s="27"/>
      <c r="K27" s="31">
        <f t="shared" si="0"/>
        <v>0</v>
      </c>
      <c r="L27" s="31"/>
      <c r="M27" s="10" t="s">
        <v>15</v>
      </c>
      <c r="N27" s="19"/>
      <c r="O27" s="20"/>
      <c r="P27" s="20"/>
      <c r="Q27" s="20"/>
      <c r="R27" s="21"/>
      <c r="S27" s="25"/>
      <c r="T27" s="26"/>
      <c r="U27" s="26"/>
      <c r="V27" s="26"/>
      <c r="W27" s="26"/>
      <c r="X27" s="26"/>
      <c r="Y27" s="26"/>
      <c r="Z27" s="27"/>
      <c r="AA27" s="66"/>
      <c r="AB27" s="69" t="s">
        <v>27</v>
      </c>
      <c r="AC27" s="69"/>
      <c r="AD27" s="69"/>
      <c r="AE27" s="69"/>
      <c r="AF27" s="69"/>
      <c r="AG27" s="69"/>
      <c r="AH27" s="69"/>
      <c r="AI27" s="69"/>
      <c r="AJ27" s="69"/>
      <c r="AK27" s="31">
        <f t="shared" si="1"/>
        <v>2.2727272727272729</v>
      </c>
      <c r="AL27" s="31"/>
      <c r="AM27" s="10" t="s">
        <v>15</v>
      </c>
      <c r="AN27" s="84">
        <v>50000</v>
      </c>
      <c r="AO27" s="84"/>
      <c r="AP27" s="84"/>
      <c r="AQ27" s="84"/>
      <c r="AR27" s="84"/>
      <c r="AS27" s="69" t="s">
        <v>40</v>
      </c>
      <c r="AT27" s="69"/>
      <c r="AU27" s="69"/>
      <c r="AV27" s="69"/>
      <c r="AW27" s="69"/>
      <c r="AX27" s="69"/>
      <c r="AY27" s="69"/>
      <c r="AZ27" s="69"/>
    </row>
    <row r="28" spans="1:52" ht="18.75" customHeight="1" x14ac:dyDescent="0.3">
      <c r="A28" s="36"/>
      <c r="B28" s="25" t="s">
        <v>28</v>
      </c>
      <c r="C28" s="26"/>
      <c r="D28" s="26"/>
      <c r="E28" s="26"/>
      <c r="F28" s="26"/>
      <c r="G28" s="26"/>
      <c r="H28" s="26"/>
      <c r="I28" s="26"/>
      <c r="J28" s="27"/>
      <c r="K28" s="31">
        <f t="shared" si="0"/>
        <v>0</v>
      </c>
      <c r="L28" s="31"/>
      <c r="M28" s="10" t="s">
        <v>15</v>
      </c>
      <c r="N28" s="19"/>
      <c r="O28" s="20"/>
      <c r="P28" s="20"/>
      <c r="Q28" s="20"/>
      <c r="R28" s="21"/>
      <c r="S28" s="25"/>
      <c r="T28" s="26"/>
      <c r="U28" s="26"/>
      <c r="V28" s="26"/>
      <c r="W28" s="26"/>
      <c r="X28" s="26"/>
      <c r="Y28" s="26"/>
      <c r="Z28" s="27"/>
      <c r="AA28" s="66"/>
      <c r="AB28" s="69" t="s">
        <v>28</v>
      </c>
      <c r="AC28" s="69"/>
      <c r="AD28" s="69"/>
      <c r="AE28" s="69"/>
      <c r="AF28" s="69"/>
      <c r="AG28" s="69"/>
      <c r="AH28" s="69"/>
      <c r="AI28" s="69"/>
      <c r="AJ28" s="69"/>
      <c r="AK28" s="31">
        <f t="shared" si="1"/>
        <v>2.2727272727272729</v>
      </c>
      <c r="AL28" s="31"/>
      <c r="AM28" s="10" t="s">
        <v>15</v>
      </c>
      <c r="AN28" s="84">
        <v>50000</v>
      </c>
      <c r="AO28" s="84"/>
      <c r="AP28" s="84"/>
      <c r="AQ28" s="84"/>
      <c r="AR28" s="84"/>
      <c r="AS28" s="69"/>
      <c r="AT28" s="69"/>
      <c r="AU28" s="69"/>
      <c r="AV28" s="69"/>
      <c r="AW28" s="69"/>
      <c r="AX28" s="69"/>
      <c r="AY28" s="69"/>
      <c r="AZ28" s="69"/>
    </row>
    <row r="29" spans="1:52" ht="18.75" customHeight="1" x14ac:dyDescent="0.3">
      <c r="A29" s="36"/>
      <c r="B29" s="25" t="s">
        <v>29</v>
      </c>
      <c r="C29" s="26"/>
      <c r="D29" s="26"/>
      <c r="E29" s="26"/>
      <c r="F29" s="26"/>
      <c r="G29" s="26"/>
      <c r="H29" s="26"/>
      <c r="I29" s="26"/>
      <c r="J29" s="27"/>
      <c r="K29" s="31">
        <f t="shared" si="0"/>
        <v>0</v>
      </c>
      <c r="L29" s="31"/>
      <c r="M29" s="10" t="s">
        <v>15</v>
      </c>
      <c r="N29" s="19"/>
      <c r="O29" s="20"/>
      <c r="P29" s="20"/>
      <c r="Q29" s="20"/>
      <c r="R29" s="21"/>
      <c r="S29" s="25"/>
      <c r="T29" s="26"/>
      <c r="U29" s="26"/>
      <c r="V29" s="26"/>
      <c r="W29" s="26"/>
      <c r="X29" s="26"/>
      <c r="Y29" s="26"/>
      <c r="Z29" s="27"/>
      <c r="AA29" s="66"/>
      <c r="AB29" s="69" t="s">
        <v>29</v>
      </c>
      <c r="AC29" s="69"/>
      <c r="AD29" s="69"/>
      <c r="AE29" s="69"/>
      <c r="AF29" s="69"/>
      <c r="AG29" s="69"/>
      <c r="AH29" s="69"/>
      <c r="AI29" s="69"/>
      <c r="AJ29" s="69"/>
      <c r="AK29" s="31">
        <f t="shared" si="1"/>
        <v>2.2727272727272729</v>
      </c>
      <c r="AL29" s="31"/>
      <c r="AM29" s="10" t="s">
        <v>15</v>
      </c>
      <c r="AN29" s="84">
        <v>50000</v>
      </c>
      <c r="AO29" s="84"/>
      <c r="AP29" s="84"/>
      <c r="AQ29" s="84"/>
      <c r="AR29" s="84"/>
      <c r="AS29" s="69"/>
      <c r="AT29" s="69"/>
      <c r="AU29" s="69"/>
      <c r="AV29" s="69"/>
      <c r="AW29" s="69"/>
      <c r="AX29" s="69"/>
      <c r="AY29" s="69"/>
      <c r="AZ29" s="69"/>
    </row>
    <row r="30" spans="1:52" ht="18.75" customHeight="1" x14ac:dyDescent="0.3">
      <c r="A30" s="37"/>
      <c r="B30" s="25"/>
      <c r="C30" s="26"/>
      <c r="D30" s="26"/>
      <c r="E30" s="26"/>
      <c r="F30" s="26"/>
      <c r="G30" s="26"/>
      <c r="H30" s="26"/>
      <c r="I30" s="26"/>
      <c r="J30" s="27"/>
      <c r="K30" s="31">
        <f t="shared" si="0"/>
        <v>0</v>
      </c>
      <c r="L30" s="31"/>
      <c r="M30" s="10" t="s">
        <v>15</v>
      </c>
      <c r="N30" s="19"/>
      <c r="O30" s="20"/>
      <c r="P30" s="20"/>
      <c r="Q30" s="20"/>
      <c r="R30" s="21"/>
      <c r="S30" s="25"/>
      <c r="T30" s="26"/>
      <c r="U30" s="26"/>
      <c r="V30" s="26"/>
      <c r="W30" s="26"/>
      <c r="X30" s="26"/>
      <c r="Y30" s="26"/>
      <c r="Z30" s="27"/>
      <c r="AA30" s="67"/>
      <c r="AB30" s="69"/>
      <c r="AC30" s="69"/>
      <c r="AD30" s="69"/>
      <c r="AE30" s="69"/>
      <c r="AF30" s="69"/>
      <c r="AG30" s="69"/>
      <c r="AH30" s="69"/>
      <c r="AI30" s="69"/>
      <c r="AJ30" s="69"/>
      <c r="AK30" s="31">
        <f t="shared" si="1"/>
        <v>0</v>
      </c>
      <c r="AL30" s="31"/>
      <c r="AM30" s="10" t="s">
        <v>15</v>
      </c>
      <c r="AN30" s="84"/>
      <c r="AO30" s="84"/>
      <c r="AP30" s="84"/>
      <c r="AQ30" s="84"/>
      <c r="AR30" s="84"/>
      <c r="AS30" s="69"/>
      <c r="AT30" s="69"/>
      <c r="AU30" s="69"/>
      <c r="AV30" s="69"/>
      <c r="AW30" s="69"/>
      <c r="AX30" s="69"/>
      <c r="AY30" s="69"/>
      <c r="AZ30" s="69"/>
    </row>
    <row r="31" spans="1:52" ht="18.75" customHeight="1" x14ac:dyDescent="0.3">
      <c r="A31" s="105" t="s">
        <v>30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4">
        <f>N16-N19</f>
        <v>0</v>
      </c>
      <c r="O31" s="55"/>
      <c r="P31" s="55"/>
      <c r="Q31" s="55"/>
      <c r="R31" s="106"/>
      <c r="S31" s="105"/>
      <c r="T31" s="58"/>
      <c r="U31" s="58"/>
      <c r="V31" s="58"/>
      <c r="W31" s="58"/>
      <c r="X31" s="58"/>
      <c r="Y31" s="58"/>
      <c r="Z31" s="59"/>
      <c r="AA31" s="60" t="s">
        <v>30</v>
      </c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102">
        <f>AN16-AN19</f>
        <v>632000</v>
      </c>
      <c r="AO31" s="102"/>
      <c r="AP31" s="102"/>
      <c r="AQ31" s="102"/>
      <c r="AR31" s="102"/>
      <c r="AS31" s="61"/>
      <c r="AT31" s="61"/>
      <c r="AU31" s="61"/>
      <c r="AV31" s="61"/>
      <c r="AW31" s="61"/>
      <c r="AX31" s="61"/>
      <c r="AY31" s="61"/>
      <c r="AZ31" s="61"/>
    </row>
    <row r="32" spans="1:52" ht="18.75" customHeight="1" x14ac:dyDescent="0.3">
      <c r="A32" s="105" t="s">
        <v>31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9"/>
      <c r="N32" s="22" t="str">
        <f>IFERROR(N31/N6*100,"-")</f>
        <v>-</v>
      </c>
      <c r="O32" s="23"/>
      <c r="P32" s="23"/>
      <c r="Q32" s="24"/>
      <c r="R32" s="12" t="s">
        <v>45</v>
      </c>
      <c r="S32" s="105"/>
      <c r="T32" s="58"/>
      <c r="U32" s="58"/>
      <c r="V32" s="58"/>
      <c r="W32" s="58"/>
      <c r="X32" s="58"/>
      <c r="Y32" s="58"/>
      <c r="Z32" s="59"/>
      <c r="AA32" s="60" t="s">
        <v>31</v>
      </c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22">
        <f>IFERROR(AN31/AN6*100,"-")</f>
        <v>28.72727272727273</v>
      </c>
      <c r="AO32" s="23"/>
      <c r="AP32" s="23"/>
      <c r="AQ32" s="24"/>
      <c r="AR32" s="12" t="s">
        <v>45</v>
      </c>
      <c r="AS32" s="60"/>
      <c r="AT32" s="60"/>
      <c r="AU32" s="60"/>
      <c r="AV32" s="60"/>
      <c r="AW32" s="60"/>
      <c r="AX32" s="60"/>
      <c r="AY32" s="60"/>
      <c r="AZ32" s="60"/>
    </row>
    <row r="33" spans="1:52" ht="18.7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2" ht="18.7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18.75" customHeight="1" x14ac:dyDescent="0.3">
      <c r="A35" s="2" t="s">
        <v>32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 t="s">
        <v>32</v>
      </c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8.75" customHeight="1" x14ac:dyDescent="0.3">
      <c r="A36" s="25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7"/>
      <c r="N36" s="9" t="s">
        <v>44</v>
      </c>
      <c r="O36" s="19"/>
      <c r="P36" s="20"/>
      <c r="Q36" s="20"/>
      <c r="R36" s="21"/>
      <c r="S36" s="28"/>
      <c r="T36" s="29"/>
      <c r="U36" s="29"/>
      <c r="V36" s="29"/>
      <c r="W36" s="29"/>
      <c r="X36" s="29"/>
      <c r="Y36" s="29"/>
      <c r="Z36" s="30"/>
      <c r="AA36" s="69" t="s">
        <v>34</v>
      </c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8" t="s">
        <v>44</v>
      </c>
      <c r="AO36" s="16">
        <v>50000</v>
      </c>
      <c r="AP36" s="17"/>
      <c r="AQ36" s="17"/>
      <c r="AR36" s="18"/>
      <c r="AS36" s="100" t="s">
        <v>42</v>
      </c>
      <c r="AT36" s="100"/>
      <c r="AU36" s="100"/>
      <c r="AV36" s="100"/>
      <c r="AW36" s="100"/>
      <c r="AX36" s="100"/>
      <c r="AY36" s="100"/>
      <c r="AZ36" s="100"/>
    </row>
    <row r="37" spans="1:52" ht="18.75" customHeight="1" x14ac:dyDescent="0.3">
      <c r="A37" s="25" t="s">
        <v>35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7"/>
      <c r="N37" s="9" t="s">
        <v>43</v>
      </c>
      <c r="O37" s="19"/>
      <c r="P37" s="20"/>
      <c r="Q37" s="20"/>
      <c r="R37" s="21"/>
      <c r="S37" s="28"/>
      <c r="T37" s="29"/>
      <c r="U37" s="29"/>
      <c r="V37" s="29"/>
      <c r="W37" s="29"/>
      <c r="X37" s="29"/>
      <c r="Y37" s="29"/>
      <c r="Z37" s="30"/>
      <c r="AA37" s="69" t="s">
        <v>35</v>
      </c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8" t="s">
        <v>43</v>
      </c>
      <c r="AO37" s="16">
        <v>10000</v>
      </c>
      <c r="AP37" s="17"/>
      <c r="AQ37" s="17"/>
      <c r="AR37" s="18"/>
      <c r="AS37" s="100"/>
      <c r="AT37" s="100"/>
      <c r="AU37" s="100"/>
      <c r="AV37" s="100"/>
      <c r="AW37" s="100"/>
      <c r="AX37" s="100"/>
      <c r="AY37" s="100"/>
      <c r="AZ37" s="100"/>
    </row>
    <row r="38" spans="1:52" ht="18.75" customHeight="1" x14ac:dyDescent="0.3">
      <c r="A38" s="25" t="s">
        <v>36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7"/>
      <c r="N38" s="32">
        <f>N31+O36-O37</f>
        <v>0</v>
      </c>
      <c r="O38" s="33"/>
      <c r="P38" s="33"/>
      <c r="Q38" s="33"/>
      <c r="R38" s="34"/>
      <c r="S38" s="28"/>
      <c r="T38" s="29"/>
      <c r="U38" s="29"/>
      <c r="V38" s="29"/>
      <c r="W38" s="29"/>
      <c r="X38" s="29"/>
      <c r="Y38" s="29"/>
      <c r="Z38" s="30"/>
      <c r="AA38" s="69" t="s">
        <v>36</v>
      </c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99">
        <f>AN31+AO36-AO37</f>
        <v>672000</v>
      </c>
      <c r="AO38" s="83"/>
      <c r="AP38" s="83"/>
      <c r="AQ38" s="83"/>
      <c r="AR38" s="83"/>
      <c r="AS38" s="100"/>
      <c r="AT38" s="100"/>
      <c r="AU38" s="100"/>
      <c r="AV38" s="100"/>
      <c r="AW38" s="100"/>
      <c r="AX38" s="100"/>
      <c r="AY38" s="100"/>
      <c r="AZ38" s="100"/>
    </row>
    <row r="39" spans="1:52" ht="18.7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3"/>
      <c r="N39" s="3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3"/>
      <c r="AN39" s="3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 spans="1:52" ht="18.7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3"/>
      <c r="N40" s="3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F40" s="2"/>
      <c r="AG40" s="2"/>
      <c r="AH40" s="2"/>
      <c r="AI40" s="2"/>
      <c r="AJ40" s="2"/>
      <c r="AK40" s="2"/>
      <c r="AL40" s="2"/>
      <c r="AM40" s="3"/>
      <c r="AN40" s="3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18.7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3"/>
      <c r="N41" s="3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F41" s="2"/>
      <c r="AG41" s="2"/>
      <c r="AH41" s="2"/>
      <c r="AI41" s="2"/>
      <c r="AJ41" s="2"/>
      <c r="AK41" s="2"/>
      <c r="AL41" s="2"/>
      <c r="AM41" s="3"/>
      <c r="AN41" s="3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18.7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3"/>
      <c r="N42" s="3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3"/>
      <c r="AN42" s="3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18.7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</row>
    <row r="44" spans="1:52" ht="18.7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</row>
  </sheetData>
  <mergeCells count="237">
    <mergeCell ref="N4:R4"/>
    <mergeCell ref="B30:J30"/>
    <mergeCell ref="K30:L30"/>
    <mergeCell ref="N30:R30"/>
    <mergeCell ref="S30:Z30"/>
    <mergeCell ref="A31:M31"/>
    <mergeCell ref="N31:R31"/>
    <mergeCell ref="S31:Z31"/>
    <mergeCell ref="A32:M32"/>
    <mergeCell ref="S32:Z32"/>
    <mergeCell ref="K24:L24"/>
    <mergeCell ref="N24:R24"/>
    <mergeCell ref="S24:Z24"/>
    <mergeCell ref="B25:J25"/>
    <mergeCell ref="K25:L25"/>
    <mergeCell ref="N25:R25"/>
    <mergeCell ref="S25:Z25"/>
    <mergeCell ref="B26:J26"/>
    <mergeCell ref="K26:L26"/>
    <mergeCell ref="N26:R26"/>
    <mergeCell ref="S26:Z26"/>
    <mergeCell ref="S17:Z17"/>
    <mergeCell ref="B18:J18"/>
    <mergeCell ref="K18:L18"/>
    <mergeCell ref="N18:R18"/>
    <mergeCell ref="S18:Z18"/>
    <mergeCell ref="A19:J19"/>
    <mergeCell ref="K19:M19"/>
    <mergeCell ref="N19:R19"/>
    <mergeCell ref="S19:Z19"/>
    <mergeCell ref="AS32:AZ32"/>
    <mergeCell ref="AS36:AZ36"/>
    <mergeCell ref="AS37:AZ37"/>
    <mergeCell ref="AS27:AZ27"/>
    <mergeCell ref="AN28:AR28"/>
    <mergeCell ref="AS28:AZ28"/>
    <mergeCell ref="AN29:AR29"/>
    <mergeCell ref="AS29:AZ29"/>
    <mergeCell ref="AN31:AR31"/>
    <mergeCell ref="AS31:AZ31"/>
    <mergeCell ref="AN18:AR18"/>
    <mergeCell ref="AS18:AZ18"/>
    <mergeCell ref="AN19:AR19"/>
    <mergeCell ref="AS19:AZ19"/>
    <mergeCell ref="AN20:AR20"/>
    <mergeCell ref="AS20:AZ20"/>
    <mergeCell ref="AN25:AR25"/>
    <mergeCell ref="AS25:AZ25"/>
    <mergeCell ref="AN38:AR38"/>
    <mergeCell ref="AS38:AZ38"/>
    <mergeCell ref="AA36:AM36"/>
    <mergeCell ref="AA37:AM37"/>
    <mergeCell ref="AA38:AM38"/>
    <mergeCell ref="C11:M11"/>
    <mergeCell ref="N11:R11"/>
    <mergeCell ref="S11:Z11"/>
    <mergeCell ref="C12:M12"/>
    <mergeCell ref="N12:R12"/>
    <mergeCell ref="S12:Z12"/>
    <mergeCell ref="A13:M13"/>
    <mergeCell ref="N13:R13"/>
    <mergeCell ref="S13:Z13"/>
    <mergeCell ref="A14:A15"/>
    <mergeCell ref="B14:J14"/>
    <mergeCell ref="K14:L14"/>
    <mergeCell ref="A17:A18"/>
    <mergeCell ref="B17:J17"/>
    <mergeCell ref="K17:L17"/>
    <mergeCell ref="N17:R17"/>
    <mergeCell ref="AN30:AR30"/>
    <mergeCell ref="AS30:AZ30"/>
    <mergeCell ref="AN27:AR27"/>
    <mergeCell ref="AN5:AR5"/>
    <mergeCell ref="AN6:AR6"/>
    <mergeCell ref="AS6:AZ6"/>
    <mergeCell ref="AN7:AR7"/>
    <mergeCell ref="AS7:AZ7"/>
    <mergeCell ref="AN8:AR8"/>
    <mergeCell ref="AS8:AZ8"/>
    <mergeCell ref="AN9:AR9"/>
    <mergeCell ref="A1:Z2"/>
    <mergeCell ref="AA1:AZ2"/>
    <mergeCell ref="AA5:AI5"/>
    <mergeCell ref="AS9:AZ9"/>
    <mergeCell ref="AA6:AM6"/>
    <mergeCell ref="AA7:AA12"/>
    <mergeCell ref="AB7:AM7"/>
    <mergeCell ref="AB8:AB9"/>
    <mergeCell ref="AB11:AB12"/>
    <mergeCell ref="AN10:AR10"/>
    <mergeCell ref="AS10:AZ10"/>
    <mergeCell ref="AN11:AR11"/>
    <mergeCell ref="AS11:AZ11"/>
    <mergeCell ref="AN12:AR12"/>
    <mergeCell ref="AS12:AZ12"/>
    <mergeCell ref="AB10:AM10"/>
    <mergeCell ref="AN13:AR13"/>
    <mergeCell ref="AS13:AZ13"/>
    <mergeCell ref="AN14:AR14"/>
    <mergeCell ref="AS14:AZ14"/>
    <mergeCell ref="AN15:AR15"/>
    <mergeCell ref="AS15:AZ15"/>
    <mergeCell ref="AN16:AR16"/>
    <mergeCell ref="AS16:AZ16"/>
    <mergeCell ref="AN17:AR17"/>
    <mergeCell ref="AS17:AZ17"/>
    <mergeCell ref="AN26:AR26"/>
    <mergeCell ref="AS26:AZ26"/>
    <mergeCell ref="AN22:AR22"/>
    <mergeCell ref="AS22:AZ22"/>
    <mergeCell ref="AN23:AR23"/>
    <mergeCell ref="AS23:AZ23"/>
    <mergeCell ref="AN24:AR24"/>
    <mergeCell ref="AS24:AZ24"/>
    <mergeCell ref="AN21:AR21"/>
    <mergeCell ref="AS21:AZ21"/>
    <mergeCell ref="AC8:AM8"/>
    <mergeCell ref="AC9:AM9"/>
    <mergeCell ref="AC11:AM11"/>
    <mergeCell ref="AC12:AM12"/>
    <mergeCell ref="AA13:AM13"/>
    <mergeCell ref="AA14:AA15"/>
    <mergeCell ref="AB14:AJ14"/>
    <mergeCell ref="AB15:AJ15"/>
    <mergeCell ref="AK14:AL14"/>
    <mergeCell ref="AK15:AL15"/>
    <mergeCell ref="AB27:AJ27"/>
    <mergeCell ref="AB28:AJ28"/>
    <mergeCell ref="AB29:AJ29"/>
    <mergeCell ref="AB30:AJ30"/>
    <mergeCell ref="AK30:AL30"/>
    <mergeCell ref="AA16:AJ16"/>
    <mergeCell ref="AA17:AA18"/>
    <mergeCell ref="AK17:AL17"/>
    <mergeCell ref="AK18:AL18"/>
    <mergeCell ref="AK20:AL20"/>
    <mergeCell ref="AK21:AL21"/>
    <mergeCell ref="AK22:AL22"/>
    <mergeCell ref="AK23:AL23"/>
    <mergeCell ref="AK24:AL24"/>
    <mergeCell ref="AK16:AM16"/>
    <mergeCell ref="AA32:AM32"/>
    <mergeCell ref="AB17:AJ17"/>
    <mergeCell ref="AB18:AJ18"/>
    <mergeCell ref="A5:I5"/>
    <mergeCell ref="N5:R5"/>
    <mergeCell ref="A6:M6"/>
    <mergeCell ref="N6:R6"/>
    <mergeCell ref="S6:Z6"/>
    <mergeCell ref="A7:A12"/>
    <mergeCell ref="B7:M7"/>
    <mergeCell ref="N7:R7"/>
    <mergeCell ref="S7:Z7"/>
    <mergeCell ref="B8:B9"/>
    <mergeCell ref="C8:M8"/>
    <mergeCell ref="N8:R8"/>
    <mergeCell ref="S8:Z8"/>
    <mergeCell ref="C9:M9"/>
    <mergeCell ref="N9:R9"/>
    <mergeCell ref="S9:Z9"/>
    <mergeCell ref="B10:M10"/>
    <mergeCell ref="N10:R10"/>
    <mergeCell ref="S10:Z10"/>
    <mergeCell ref="B11:B12"/>
    <mergeCell ref="AK25:AL25"/>
    <mergeCell ref="B15:J15"/>
    <mergeCell ref="K15:L15"/>
    <mergeCell ref="N15:R15"/>
    <mergeCell ref="S15:Z15"/>
    <mergeCell ref="A16:J16"/>
    <mergeCell ref="K16:M16"/>
    <mergeCell ref="N16:R16"/>
    <mergeCell ref="S16:Z16"/>
    <mergeCell ref="AA31:AM31"/>
    <mergeCell ref="AK26:AL26"/>
    <mergeCell ref="AK27:AL27"/>
    <mergeCell ref="AK28:AL28"/>
    <mergeCell ref="AK29:AL29"/>
    <mergeCell ref="AK19:AM19"/>
    <mergeCell ref="AA19:AJ19"/>
    <mergeCell ref="AA20:AA30"/>
    <mergeCell ref="AB20:AJ20"/>
    <mergeCell ref="AB21:AB22"/>
    <mergeCell ref="AC21:AJ21"/>
    <mergeCell ref="AC22:AJ22"/>
    <mergeCell ref="AB23:AJ23"/>
    <mergeCell ref="AB24:AJ24"/>
    <mergeCell ref="AB25:AJ25"/>
    <mergeCell ref="AB26:AJ26"/>
    <mergeCell ref="A38:M38"/>
    <mergeCell ref="N38:R38"/>
    <mergeCell ref="S38:Z38"/>
    <mergeCell ref="K27:L27"/>
    <mergeCell ref="N27:R27"/>
    <mergeCell ref="S27:Z27"/>
    <mergeCell ref="B28:J28"/>
    <mergeCell ref="K28:L28"/>
    <mergeCell ref="N28:R28"/>
    <mergeCell ref="S28:Z28"/>
    <mergeCell ref="B29:J29"/>
    <mergeCell ref="K29:L29"/>
    <mergeCell ref="N29:R29"/>
    <mergeCell ref="S29:Z29"/>
    <mergeCell ref="B27:J27"/>
    <mergeCell ref="A20:A30"/>
    <mergeCell ref="B20:J20"/>
    <mergeCell ref="K20:L20"/>
    <mergeCell ref="N20:R20"/>
    <mergeCell ref="S20:Z20"/>
    <mergeCell ref="B21:B22"/>
    <mergeCell ref="C21:J21"/>
    <mergeCell ref="K21:L21"/>
    <mergeCell ref="B24:J24"/>
    <mergeCell ref="AS5:AZ5"/>
    <mergeCell ref="S5:Z5"/>
    <mergeCell ref="AO37:AR37"/>
    <mergeCell ref="AO36:AR36"/>
    <mergeCell ref="O36:R36"/>
    <mergeCell ref="O37:R37"/>
    <mergeCell ref="AN32:AQ32"/>
    <mergeCell ref="N32:Q32"/>
    <mergeCell ref="A36:M36"/>
    <mergeCell ref="S36:Z36"/>
    <mergeCell ref="A37:M37"/>
    <mergeCell ref="S37:Z37"/>
    <mergeCell ref="N21:R21"/>
    <mergeCell ref="S21:Z21"/>
    <mergeCell ref="C22:J22"/>
    <mergeCell ref="K22:L22"/>
    <mergeCell ref="N22:R22"/>
    <mergeCell ref="S22:Z22"/>
    <mergeCell ref="B23:J23"/>
    <mergeCell ref="K23:L23"/>
    <mergeCell ref="N23:R23"/>
    <mergeCell ref="S23:Z23"/>
    <mergeCell ref="N14:R14"/>
    <mergeCell ref="S14:Z14"/>
  </mergeCells>
  <phoneticPr fontId="1"/>
  <pageMargins left="0.7" right="0.7" top="0.75" bottom="0.75" header="0.3" footer="0.3"/>
  <pageSetup paperSize="9" scale="98" orientation="portrait" r:id="rId1"/>
  <headerFooter>
    <oddHeader>&amp;L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kokikawai</dc:creator>
  <cp:lastModifiedBy>kokikawai</cp:lastModifiedBy>
  <cp:lastPrinted>2021-06-11T05:21:44Z</cp:lastPrinted>
  <dcterms:created xsi:type="dcterms:W3CDTF">2021-06-10T05:37:54Z</dcterms:created>
  <dcterms:modified xsi:type="dcterms:W3CDTF">2021-10-13T09:54:10Z</dcterms:modified>
</cp:coreProperties>
</file>